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8800" windowHeight="12225" activeTab="8"/>
  </bookViews>
  <sheets>
    <sheet name="NASLOV" sheetId="14" r:id="rId1"/>
    <sheet name="OPCI UVJETI GRAĐ.-OBRT." sheetId="2" r:id="rId2"/>
    <sheet name="GRAĐ.-OBRT." sheetId="20" r:id="rId3"/>
    <sheet name="STROJARSTVO" sheetId="30" r:id="rId4"/>
    <sheet name="ELEKTROINSTALACIJE" sheetId="29" r:id="rId5"/>
    <sheet name="V+K" sheetId="25" r:id="rId6"/>
    <sheet name="DIZALO" sheetId="5" r:id="rId7"/>
    <sheet name="OKOLIŠ" sheetId="27" r:id="rId8"/>
    <sheet name="REKAPITULACIJA" sheetId="3" r:id="rId9"/>
  </sheets>
  <externalReferences>
    <externalReference r:id="rId10"/>
  </externalReferences>
  <definedNames>
    <definedName name="ANEX_I">[1]List1!$S$8</definedName>
    <definedName name="ANEX_II">[1]List1!$S$9</definedName>
    <definedName name="AVANS_ISPL">[1]List1!$E$40</definedName>
    <definedName name="BROJ_SIT">[1]List1!$S$11</definedName>
    <definedName name="GOD_SIT">[1]List1!$T$22</definedName>
    <definedName name="INVEST_ADRESA">[1]List1!$F$3</definedName>
    <definedName name="INVEST_MAT_BROJ">[1]List1!$N$3</definedName>
    <definedName name="INVESTITOR">[1]List1!$F$2</definedName>
    <definedName name="IZVOD_ADRESA">[1]List1!$F$8</definedName>
    <definedName name="IZVOD_DIR">[1]List1!$F$9</definedName>
    <definedName name="IZVODITELJ">[1]List1!$F$7</definedName>
    <definedName name="KLASA">[1]List1!$F$13</definedName>
    <definedName name="MAT_BROJ">[1]List1!$F$12</definedName>
    <definedName name="MJES_AVANS" localSheetId="7">#REF!</definedName>
    <definedName name="MJES_AVANS">#REF!</definedName>
    <definedName name="MJES_BRUTTO" localSheetId="7">#REF!</definedName>
    <definedName name="MJES_BRUTTO">#REF!</definedName>
    <definedName name="MJES_DIONICE" localSheetId="7">#REF!</definedName>
    <definedName name="MJES_DIONICE">#REF!</definedName>
    <definedName name="MJES_IZVR" localSheetId="7">#REF!</definedName>
    <definedName name="MJES_IZVR">#REF!</definedName>
    <definedName name="MJES_PDV" localSheetId="7">#REF!</definedName>
    <definedName name="MJES_PDV">#REF!</definedName>
    <definedName name="MJES_SIT">[1]List1!$T$21</definedName>
    <definedName name="mjesto_datum">[1]List1!$S$17</definedName>
    <definedName name="NADZOR">[1]List1!$F$36</definedName>
    <definedName name="NASELJE">[1]List1!$T$5</definedName>
    <definedName name="OBRADIO">[1]List1!$F$37</definedName>
    <definedName name="OLE_LINK1" localSheetId="7">OKOLIŠ!#REF!</definedName>
    <definedName name="PDV">[1]List1!$G$22</definedName>
    <definedName name="PODRUCJE">[1]List1!$T$2</definedName>
    <definedName name="PREDH_SIT">[1]List1!$F$70</definedName>
    <definedName name="_xlnm.Print_Area" localSheetId="6">DIZALO!$A$1:$H$93</definedName>
    <definedName name="_xlnm.Print_Area" localSheetId="4">ELEKTROINSTALACIJE!$A$1:$F$846</definedName>
    <definedName name="_xlnm.Print_Area" localSheetId="2">'GRAĐ.-OBRT.'!$A$1:$F$1069</definedName>
    <definedName name="_xlnm.Print_Area" localSheetId="0">NASLOV!$A$1:$B$49</definedName>
    <definedName name="_xlnm.Print_Area" localSheetId="7">OKOLIŠ!$A$1:$G$468</definedName>
    <definedName name="_xlnm.Print_Area" localSheetId="1">'OPCI UVJETI GRAĐ.-OBRT.'!$A$1:$A$847</definedName>
    <definedName name="_xlnm.Print_Area" localSheetId="8">REKAPITULACIJA!$A$1:$F$30</definedName>
    <definedName name="_xlnm.Print_Area" localSheetId="3">STROJARSTVO!$A$1:$F$783</definedName>
    <definedName name="_xlnm.Print_Area" localSheetId="5">'V+K'!$A$1:$F$264</definedName>
    <definedName name="_xlnm.Print_Titles" localSheetId="7">OKOLIŠ!$1:$2</definedName>
    <definedName name="_xlnm.Print_Titles" localSheetId="1">'OPCI UVJETI GRAĐ.-OBRT.'!$1:$1</definedName>
    <definedName name="_xlnm.Print_Titles" localSheetId="5">'V+K'!$1:$3</definedName>
    <definedName name="RADILISTE">[1]List1!$T$3</definedName>
    <definedName name="RADOVI">[1]List1!$F$4</definedName>
    <definedName name="REALIZACIJA">[1]List1!$J$571</definedName>
    <definedName name="REALIZACIJA_1998">[1]List1!$F$17</definedName>
    <definedName name="RED_BROJ_SIT">[1]List1!$S$12</definedName>
    <definedName name="TEK_RACUN">[1]List1!$F$15</definedName>
    <definedName name="UGOV_AVANS">[1]List1!$G$19</definedName>
    <definedName name="UGOV_BROJ">[1]List1!$F$11</definedName>
    <definedName name="UGOV_DIONICE">[1]List1!$G$20</definedName>
    <definedName name="UGOV_IZNOS">[1]List1!$S$7</definedName>
    <definedName name="UKUPNA_ISPLATA" localSheetId="7">#REF!</definedName>
    <definedName name="UKUPNA_ISPLATA">#REF!</definedName>
    <definedName name="URU_BROJ">[1]List1!$F$14</definedName>
    <definedName name="valuta">[1]List1!$N$22</definedName>
    <definedName name="VRSTA_SIT">[1]List1!$S$13</definedName>
    <definedName name="ZAP">[1]List1!$F$16</definedName>
    <definedName name="ZUPANIJA">[1]List1!$F$5</definedName>
  </definedNames>
  <calcPr calcId="125725"/>
</workbook>
</file>

<file path=xl/calcChain.xml><?xml version="1.0" encoding="utf-8"?>
<calcChain xmlns="http://schemas.openxmlformats.org/spreadsheetml/2006/main">
  <c r="H84" i="5"/>
  <c r="H82"/>
  <c r="H80"/>
  <c r="H78"/>
  <c r="H91" l="1"/>
  <c r="H92" s="1"/>
  <c r="F1025" i="20"/>
  <c r="F1022"/>
  <c r="F307" i="30"/>
  <c r="F763"/>
  <c r="F780" s="1"/>
  <c r="F747"/>
  <c r="F743"/>
  <c r="F740"/>
  <c r="F737"/>
  <c r="F734"/>
  <c r="F731"/>
  <c r="F728"/>
  <c r="F721"/>
  <c r="F718"/>
  <c r="F752" s="1"/>
  <c r="F778" s="1"/>
  <c r="F715"/>
  <c r="F708"/>
  <c r="F704"/>
  <c r="F701"/>
  <c r="F698"/>
  <c r="F695"/>
  <c r="F694"/>
  <c r="F690"/>
  <c r="F688"/>
  <c r="F685"/>
  <c r="F684"/>
  <c r="F681"/>
  <c r="F679"/>
  <c r="F677"/>
  <c r="F676"/>
  <c r="F674"/>
  <c r="F672"/>
  <c r="F670"/>
  <c r="F668"/>
  <c r="F666"/>
  <c r="F664"/>
  <c r="F662"/>
  <c r="F660"/>
  <c r="F657"/>
  <c r="F654"/>
  <c r="F651"/>
  <c r="F649"/>
  <c r="F646"/>
  <c r="F643"/>
  <c r="F640"/>
  <c r="F637"/>
  <c r="F611"/>
  <c r="F602"/>
  <c r="F600"/>
  <c r="F598"/>
  <c r="F596"/>
  <c r="F593"/>
  <c r="F592"/>
  <c r="F591"/>
  <c r="F590"/>
  <c r="F589"/>
  <c r="F587"/>
  <c r="F585"/>
  <c r="F582"/>
  <c r="F580"/>
  <c r="F577"/>
  <c r="F574"/>
  <c r="F563"/>
  <c r="F560"/>
  <c r="F556"/>
  <c r="F552"/>
  <c r="F549"/>
  <c r="F548"/>
  <c r="F547"/>
  <c r="F546"/>
  <c r="F545"/>
  <c r="F544"/>
  <c r="F543"/>
  <c r="F539"/>
  <c r="F535"/>
  <c r="F530"/>
  <c r="F518"/>
  <c r="F516"/>
  <c r="F506"/>
  <c r="F505"/>
  <c r="F502"/>
  <c r="F497"/>
  <c r="F494"/>
  <c r="F493"/>
  <c r="F490"/>
  <c r="F485"/>
  <c r="F480"/>
  <c r="F464"/>
  <c r="F462"/>
  <c r="F452"/>
  <c r="F450"/>
  <c r="F440"/>
  <c r="F439"/>
  <c r="F436"/>
  <c r="F431"/>
  <c r="F429"/>
  <c r="F428"/>
  <c r="F425"/>
  <c r="F420"/>
  <c r="F416"/>
  <c r="F414"/>
  <c r="F412"/>
  <c r="F411"/>
  <c r="F410"/>
  <c r="F409"/>
  <c r="F408"/>
  <c r="F406"/>
  <c r="F405"/>
  <c r="F404"/>
  <c r="F403"/>
  <c r="F402"/>
  <c r="F401"/>
  <c r="F400"/>
  <c r="F399"/>
  <c r="F398"/>
  <c r="F397"/>
  <c r="F393"/>
  <c r="F392"/>
  <c r="F390"/>
  <c r="F380"/>
  <c r="F366"/>
  <c r="F356"/>
  <c r="F322"/>
  <c r="F319"/>
  <c r="F317"/>
  <c r="F316"/>
  <c r="F315"/>
  <c r="F313"/>
  <c r="F311"/>
  <c r="F310"/>
  <c r="F302"/>
  <c r="F301"/>
  <c r="F300"/>
  <c r="F299"/>
  <c r="F298"/>
  <c r="F297"/>
  <c r="F296"/>
  <c r="F295"/>
  <c r="F294"/>
  <c r="F288"/>
  <c r="F287"/>
  <c r="F286"/>
  <c r="F285"/>
  <c r="F282"/>
  <c r="F281"/>
  <c r="F280"/>
  <c r="F279"/>
  <c r="F276"/>
  <c r="F275"/>
  <c r="F274"/>
  <c r="F273"/>
  <c r="F272"/>
  <c r="F271"/>
  <c r="F270"/>
  <c r="F269"/>
  <c r="F268"/>
  <c r="F259"/>
  <c r="F256"/>
  <c r="F252"/>
  <c r="F248"/>
  <c r="F244"/>
  <c r="F241"/>
  <c r="F238"/>
  <c r="F236"/>
  <c r="F233"/>
  <c r="F230"/>
  <c r="F229"/>
  <c r="F228"/>
  <c r="F227"/>
  <c r="F224"/>
  <c r="F221"/>
  <c r="F218"/>
  <c r="F215"/>
  <c r="F213"/>
  <c r="F210"/>
  <c r="F208"/>
  <c r="F206"/>
  <c r="F205"/>
  <c r="F203"/>
  <c r="F200"/>
  <c r="F199"/>
  <c r="F196"/>
  <c r="F193"/>
  <c r="F192"/>
  <c r="F189"/>
  <c r="F186"/>
  <c r="F183"/>
  <c r="F180"/>
  <c r="F177"/>
  <c r="F174"/>
  <c r="F171"/>
  <c r="F169"/>
  <c r="F167"/>
  <c r="F165"/>
  <c r="F163"/>
  <c r="F159"/>
  <c r="F156"/>
  <c r="F153"/>
  <c r="F150"/>
  <c r="F147"/>
  <c r="F143"/>
  <c r="F133"/>
  <c r="F130"/>
  <c r="F127"/>
  <c r="F120"/>
  <c r="F112"/>
  <c r="F104"/>
  <c r="F100"/>
  <c r="F97"/>
  <c r="F94"/>
  <c r="F91"/>
  <c r="F84"/>
  <c r="F61"/>
  <c r="F36"/>
  <c r="F34"/>
  <c r="F33"/>
  <c r="F30"/>
  <c r="F29"/>
  <c r="F604" l="1"/>
  <c r="F774" s="1"/>
  <c r="F565"/>
  <c r="F772" s="1"/>
  <c r="F324"/>
  <c r="F770" s="1"/>
  <c r="F261"/>
  <c r="F768" s="1"/>
  <c r="F782" s="1"/>
  <c r="F710"/>
  <c r="F776" s="1"/>
  <c r="E8" i="3" l="1"/>
  <c r="F28" i="29"/>
  <c r="F366"/>
  <c r="F805"/>
  <c r="F831"/>
  <c r="F803"/>
  <c r="F801"/>
  <c r="F798"/>
  <c r="F796"/>
  <c r="F794"/>
  <c r="F792"/>
  <c r="F789"/>
  <c r="F787"/>
  <c r="F784"/>
  <c r="F781"/>
  <c r="F778"/>
  <c r="F775"/>
  <c r="F772"/>
  <c r="F769"/>
  <c r="F766"/>
  <c r="F763"/>
  <c r="F760"/>
  <c r="F757"/>
  <c r="F701"/>
  <c r="F699"/>
  <c r="F698"/>
  <c r="F695"/>
  <c r="F693"/>
  <c r="F691"/>
  <c r="F689"/>
  <c r="F687"/>
  <c r="F685"/>
  <c r="F683"/>
  <c r="F680"/>
  <c r="F679"/>
  <c r="F678"/>
  <c r="F648"/>
  <c r="F646"/>
  <c r="F643"/>
  <c r="F640"/>
  <c r="F637"/>
  <c r="F633"/>
  <c r="F631"/>
  <c r="F628"/>
  <c r="F626"/>
  <c r="F624"/>
  <c r="F622"/>
  <c r="F620"/>
  <c r="F618"/>
  <c r="F616"/>
  <c r="F613"/>
  <c r="F605"/>
  <c r="F603"/>
  <c r="F601"/>
  <c r="F595"/>
  <c r="F583"/>
  <c r="F581"/>
  <c r="F579"/>
  <c r="F577"/>
  <c r="F575"/>
  <c r="F573"/>
  <c r="F571"/>
  <c r="F569"/>
  <c r="F567"/>
  <c r="F566"/>
  <c r="F550"/>
  <c r="F548"/>
  <c r="F546"/>
  <c r="F544"/>
  <c r="F554" s="1"/>
  <c r="F827" s="1"/>
  <c r="F533"/>
  <c r="F531"/>
  <c r="F529"/>
  <c r="F527"/>
  <c r="F525"/>
  <c r="F523"/>
  <c r="F521"/>
  <c r="F519"/>
  <c r="F517"/>
  <c r="F515"/>
  <c r="F513"/>
  <c r="F501"/>
  <c r="F499"/>
  <c r="F497"/>
  <c r="F496"/>
  <c r="F493"/>
  <c r="F475"/>
  <c r="F457"/>
  <c r="F456"/>
  <c r="F453"/>
  <c r="F505" s="1"/>
  <c r="F825" s="1"/>
  <c r="F450"/>
  <c r="F438"/>
  <c r="F436"/>
  <c r="F435"/>
  <c r="F434"/>
  <c r="F433"/>
  <c r="F430"/>
  <c r="F427"/>
  <c r="F425"/>
  <c r="F423"/>
  <c r="F421"/>
  <c r="F419"/>
  <c r="F417"/>
  <c r="F415"/>
  <c r="F412"/>
  <c r="F410"/>
  <c r="F408"/>
  <c r="F406"/>
  <c r="F404"/>
  <c r="F392"/>
  <c r="F389"/>
  <c r="F386"/>
  <c r="F384"/>
  <c r="F381"/>
  <c r="F378"/>
  <c r="F375"/>
  <c r="F372"/>
  <c r="F369"/>
  <c r="F363"/>
  <c r="F360"/>
  <c r="F357"/>
  <c r="F354"/>
  <c r="F340"/>
  <c r="F338"/>
  <c r="F337"/>
  <c r="F336"/>
  <c r="F335"/>
  <c r="F334"/>
  <c r="F333"/>
  <c r="F332"/>
  <c r="F331"/>
  <c r="F330"/>
  <c r="F329"/>
  <c r="F328"/>
  <c r="F327"/>
  <c r="F326"/>
  <c r="F325"/>
  <c r="F324"/>
  <c r="F323"/>
  <c r="F320"/>
  <c r="F318"/>
  <c r="F317"/>
  <c r="F316"/>
  <c r="F314"/>
  <c r="F308"/>
  <c r="F305"/>
  <c r="F304"/>
  <c r="F301"/>
  <c r="F296"/>
  <c r="F295"/>
  <c r="F292"/>
  <c r="F290"/>
  <c r="F287"/>
  <c r="F285"/>
  <c r="F284"/>
  <c r="F283"/>
  <c r="F280"/>
  <c r="F279"/>
  <c r="F278"/>
  <c r="F277"/>
  <c r="F276"/>
  <c r="F275"/>
  <c r="F274"/>
  <c r="F273"/>
  <c r="F272"/>
  <c r="F269"/>
  <c r="F268"/>
  <c r="F267"/>
  <c r="F264"/>
  <c r="F263"/>
  <c r="F262"/>
  <c r="F261"/>
  <c r="F260"/>
  <c r="F259"/>
  <c r="F258"/>
  <c r="F257"/>
  <c r="F256"/>
  <c r="F255"/>
  <c r="F254"/>
  <c r="F253"/>
  <c r="F242"/>
  <c r="F240"/>
  <c r="F238"/>
  <c r="F214"/>
  <c r="F190"/>
  <c r="F163"/>
  <c r="F132"/>
  <c r="F109"/>
  <c r="F52"/>
  <c r="F49"/>
  <c r="F35"/>
  <c r="F34"/>
  <c r="F33"/>
  <c r="F32"/>
  <c r="F31"/>
  <c r="F30"/>
  <c r="F29"/>
  <c r="F17"/>
  <c r="F15"/>
  <c r="F13"/>
  <c r="F650" l="1"/>
  <c r="F829" s="1"/>
  <c r="F56"/>
  <c r="F820" s="1"/>
  <c r="F20"/>
  <c r="F819" s="1"/>
  <c r="F809"/>
  <c r="F832" s="1"/>
  <c r="F343"/>
  <c r="F822" s="1"/>
  <c r="F394"/>
  <c r="F823" s="1"/>
  <c r="F536"/>
  <c r="F826" s="1"/>
  <c r="F244"/>
  <c r="F821" s="1"/>
  <c r="F442"/>
  <c r="F824" s="1"/>
  <c r="F586"/>
  <c r="F828" s="1"/>
  <c r="F707"/>
  <c r="F830" s="1"/>
  <c r="F835" l="1"/>
  <c r="E10" i="3" s="1"/>
  <c r="G439" i="27"/>
  <c r="G444" s="1"/>
  <c r="G462" s="1"/>
  <c r="G424"/>
  <c r="G423"/>
  <c r="G411"/>
  <c r="G410"/>
  <c r="G404"/>
  <c r="G403"/>
  <c r="G402"/>
  <c r="G401"/>
  <c r="G400"/>
  <c r="G399"/>
  <c r="G398"/>
  <c r="G384"/>
  <c r="G383"/>
  <c r="G382"/>
  <c r="G380"/>
  <c r="G376"/>
  <c r="G375"/>
  <c r="G374"/>
  <c r="G373"/>
  <c r="G372"/>
  <c r="G362"/>
  <c r="G356"/>
  <c r="G352"/>
  <c r="G346"/>
  <c r="G341"/>
  <c r="G335"/>
  <c r="G320"/>
  <c r="G319"/>
  <c r="G313"/>
  <c r="G312"/>
  <c r="G307"/>
  <c r="G296"/>
  <c r="G285"/>
  <c r="G274"/>
  <c r="G270"/>
  <c r="G261"/>
  <c r="G260"/>
  <c r="G259"/>
  <c r="G258"/>
  <c r="G241"/>
  <c r="G234"/>
  <c r="G228"/>
  <c r="G214"/>
  <c r="G199"/>
  <c r="G198"/>
  <c r="G189"/>
  <c r="G188"/>
  <c r="G177"/>
  <c r="G176"/>
  <c r="G175"/>
  <c r="G158"/>
  <c r="G157"/>
  <c r="G156"/>
  <c r="G137"/>
  <c r="G109"/>
  <c r="G105"/>
  <c r="G96"/>
  <c r="G86"/>
  <c r="G79"/>
  <c r="G61"/>
  <c r="G52"/>
  <c r="G47"/>
  <c r="G41"/>
  <c r="G35"/>
  <c r="F851" i="20"/>
  <c r="G429" i="27" l="1"/>
  <c r="G461" s="1"/>
  <c r="G416"/>
  <c r="G460" s="1"/>
  <c r="G244"/>
  <c r="G456" s="1"/>
  <c r="G113"/>
  <c r="G455" s="1"/>
  <c r="G277"/>
  <c r="G457" s="1"/>
  <c r="G66"/>
  <c r="G454" s="1"/>
  <c r="G325"/>
  <c r="G458" s="1"/>
  <c r="G389"/>
  <c r="G459" s="1"/>
  <c r="G464" l="1"/>
  <c r="E16" i="3" l="1"/>
  <c r="F242" i="25" l="1"/>
  <c r="F239"/>
  <c r="F238"/>
  <c r="F243" s="1"/>
  <c r="F261" s="1"/>
  <c r="F231"/>
  <c r="F219"/>
  <c r="F217"/>
  <c r="F216"/>
  <c r="F215"/>
  <c r="F214"/>
  <c r="F213"/>
  <c r="F212"/>
  <c r="F211"/>
  <c r="F210"/>
  <c r="F207"/>
  <c r="F205"/>
  <c r="F204"/>
  <c r="F203"/>
  <c r="F202"/>
  <c r="F201"/>
  <c r="F200"/>
  <c r="F195"/>
  <c r="F191"/>
  <c r="F189"/>
  <c r="F186"/>
  <c r="F184"/>
  <c r="F183"/>
  <c r="F182"/>
  <c r="F181"/>
  <c r="F180"/>
  <c r="F179"/>
  <c r="F175"/>
  <c r="F174"/>
  <c r="F172"/>
  <c r="F171"/>
  <c r="F169"/>
  <c r="F168"/>
  <c r="F166"/>
  <c r="F163"/>
  <c r="F161"/>
  <c r="F159"/>
  <c r="F157"/>
  <c r="F156"/>
  <c r="F155"/>
  <c r="F152"/>
  <c r="F150"/>
  <c r="F149"/>
  <c r="F148"/>
  <c r="F147"/>
  <c r="F146"/>
  <c r="F144"/>
  <c r="F142"/>
  <c r="F141"/>
  <c r="F140"/>
  <c r="F139"/>
  <c r="F138"/>
  <c r="F137"/>
  <c r="F129"/>
  <c r="F127"/>
  <c r="F125"/>
  <c r="F123"/>
  <c r="F121"/>
  <c r="F117"/>
  <c r="F114"/>
  <c r="F113"/>
  <c r="F110"/>
  <c r="F108"/>
  <c r="F107"/>
  <c r="F106"/>
  <c r="F104"/>
  <c r="F103"/>
  <c r="F102"/>
  <c r="F101"/>
  <c r="F100"/>
  <c r="F99"/>
  <c r="F98"/>
  <c r="F97"/>
  <c r="F96"/>
  <c r="F95"/>
  <c r="F94"/>
  <c r="F92"/>
  <c r="F91"/>
  <c r="F90"/>
  <c r="F88"/>
  <c r="F86"/>
  <c r="F85"/>
  <c r="F84"/>
  <c r="F83"/>
  <c r="F82"/>
  <c r="F81"/>
  <c r="F80"/>
  <c r="F79"/>
  <c r="F67"/>
  <c r="F65"/>
  <c r="F63"/>
  <c r="F61"/>
  <c r="F54"/>
  <c r="F52"/>
  <c r="F51"/>
  <c r="F49"/>
  <c r="F48"/>
  <c r="F47"/>
  <c r="F46"/>
  <c r="F45"/>
  <c r="F42"/>
  <c r="F40"/>
  <c r="F33"/>
  <c r="F31"/>
  <c r="F30"/>
  <c r="F28"/>
  <c r="F27"/>
  <c r="F25"/>
  <c r="F24"/>
  <c r="F22"/>
  <c r="F21"/>
  <c r="F13"/>
  <c r="F12"/>
  <c r="F70" l="1"/>
  <c r="F253" s="1"/>
  <c r="F35"/>
  <c r="F251" s="1"/>
  <c r="F14"/>
  <c r="F248" s="1"/>
  <c r="F55"/>
  <c r="F252" s="1"/>
  <c r="F131"/>
  <c r="F255" s="1"/>
  <c r="F193"/>
  <c r="F257" s="1"/>
  <c r="F233"/>
  <c r="F259" s="1"/>
  <c r="F200" i="20"/>
  <c r="F199"/>
  <c r="F436"/>
  <c r="F302"/>
  <c r="F255"/>
  <c r="F263" i="25" l="1"/>
  <c r="E12" i="3" s="1"/>
  <c r="F152" i="20"/>
  <c r="F921" l="1"/>
  <c r="F927"/>
  <c r="F888" l="1"/>
  <c r="F529" l="1"/>
  <c r="F489"/>
  <c r="F433"/>
  <c r="F382"/>
  <c r="F1019" l="1"/>
  <c r="F1016"/>
  <c r="F1013"/>
  <c r="F1012"/>
  <c r="F1009"/>
  <c r="F1006"/>
  <c r="F1004"/>
  <c r="F1001"/>
  <c r="F998"/>
  <c r="F991"/>
  <c r="F985"/>
  <c r="F979"/>
  <c r="F965"/>
  <c r="F962"/>
  <c r="F959"/>
  <c r="F956"/>
  <c r="F948"/>
  <c r="F945"/>
  <c r="F942"/>
  <c r="F939"/>
  <c r="F936"/>
  <c r="F933"/>
  <c r="F930"/>
  <c r="F924"/>
  <c r="F918"/>
  <c r="F910"/>
  <c r="F907"/>
  <c r="F899"/>
  <c r="F896"/>
  <c r="F884"/>
  <c r="F881"/>
  <c r="F877"/>
  <c r="F876"/>
  <c r="F873"/>
  <c r="F870"/>
  <c r="F867"/>
  <c r="F864"/>
  <c r="F854"/>
  <c r="F848"/>
  <c r="F845"/>
  <c r="F841"/>
  <c r="F837"/>
  <c r="F834"/>
  <c r="F831"/>
  <c r="F828"/>
  <c r="F820"/>
  <c r="F816"/>
  <c r="F813"/>
  <c r="F810"/>
  <c r="F807"/>
  <c r="F804"/>
  <c r="F801"/>
  <c r="F797"/>
  <c r="F789"/>
  <c r="F767"/>
  <c r="F747"/>
  <c r="F727"/>
  <c r="F722"/>
  <c r="F714"/>
  <c r="F708"/>
  <c r="F702"/>
  <c r="F695"/>
  <c r="F682"/>
  <c r="F669"/>
  <c r="F665"/>
  <c r="F652"/>
  <c r="F648"/>
  <c r="F644"/>
  <c r="F640"/>
  <c r="F636"/>
  <c r="F623"/>
  <c r="F617"/>
  <c r="F604"/>
  <c r="F601"/>
  <c r="F598"/>
  <c r="F595"/>
  <c r="F592"/>
  <c r="F589"/>
  <c r="F586"/>
  <c r="F583"/>
  <c r="F580"/>
  <c r="F576"/>
  <c r="F573"/>
  <c r="F570"/>
  <c r="F567"/>
  <c r="F564"/>
  <c r="F553"/>
  <c r="F550"/>
  <c r="F547"/>
  <c r="F544"/>
  <c r="F541"/>
  <c r="F538"/>
  <c r="F535"/>
  <c r="F532"/>
  <c r="F526"/>
  <c r="F523"/>
  <c r="F520"/>
  <c r="F511"/>
  <c r="F1045" s="1"/>
  <c r="F497"/>
  <c r="F465"/>
  <c r="F463"/>
  <c r="F462"/>
  <c r="F453"/>
  <c r="F430"/>
  <c r="F427"/>
  <c r="F424"/>
  <c r="F421"/>
  <c r="F418"/>
  <c r="F415"/>
  <c r="F412"/>
  <c r="F409"/>
  <c r="F406"/>
  <c r="F403"/>
  <c r="F400"/>
  <c r="F397"/>
  <c r="F394"/>
  <c r="F391"/>
  <c r="F388"/>
  <c r="F385"/>
  <c r="F379"/>
  <c r="F376"/>
  <c r="F373"/>
  <c r="F365"/>
  <c r="F362"/>
  <c r="F359"/>
  <c r="F356"/>
  <c r="F353"/>
  <c r="F350"/>
  <c r="F347"/>
  <c r="F344"/>
  <c r="F342"/>
  <c r="F334"/>
  <c r="F331"/>
  <c r="F330"/>
  <c r="F328"/>
  <c r="F326"/>
  <c r="F325"/>
  <c r="F322"/>
  <c r="F319"/>
  <c r="F316"/>
  <c r="F313"/>
  <c r="F310"/>
  <c r="F299"/>
  <c r="F296"/>
  <c r="F293"/>
  <c r="F290"/>
  <c r="F288"/>
  <c r="F284"/>
  <c r="F281"/>
  <c r="F278"/>
  <c r="F275"/>
  <c r="F272"/>
  <c r="F269"/>
  <c r="F261"/>
  <c r="F258"/>
  <c r="F254"/>
  <c r="F251"/>
  <c r="F250"/>
  <c r="F247"/>
  <c r="F244"/>
  <c r="F243"/>
  <c r="F240"/>
  <c r="F239"/>
  <c r="F236"/>
  <c r="F235"/>
  <c r="F232"/>
  <c r="F231"/>
  <c r="F228"/>
  <c r="F227"/>
  <c r="F224"/>
  <c r="F223"/>
  <c r="F220"/>
  <c r="F217"/>
  <c r="F216"/>
  <c r="F213"/>
  <c r="F210"/>
  <c r="F196"/>
  <c r="F193"/>
  <c r="F190"/>
  <c r="F187"/>
  <c r="F184"/>
  <c r="F181"/>
  <c r="F178"/>
  <c r="F170"/>
  <c r="F167"/>
  <c r="F164"/>
  <c r="F161"/>
  <c r="F158"/>
  <c r="F155"/>
  <c r="F149"/>
  <c r="F146"/>
  <c r="F143"/>
  <c r="F140"/>
  <c r="F137"/>
  <c r="F134"/>
  <c r="F131"/>
  <c r="F128"/>
  <c r="F125"/>
  <c r="F124"/>
  <c r="F123"/>
  <c r="F122"/>
  <c r="F121"/>
  <c r="F120"/>
  <c r="F119"/>
  <c r="F118"/>
  <c r="F117"/>
  <c r="F116"/>
  <c r="F115"/>
  <c r="F114"/>
  <c r="F111"/>
  <c r="F108"/>
  <c r="F105"/>
  <c r="F102"/>
  <c r="F99"/>
  <c r="F96"/>
  <c r="F93"/>
  <c r="F90"/>
  <c r="F87"/>
  <c r="F84"/>
  <c r="F80"/>
  <c r="F79"/>
  <c r="F76"/>
  <c r="F73"/>
  <c r="F70"/>
  <c r="F67"/>
  <c r="F64"/>
  <c r="F61"/>
  <c r="F58"/>
  <c r="F55"/>
  <c r="F52"/>
  <c r="F49"/>
  <c r="F46"/>
  <c r="F43"/>
  <c r="F40"/>
  <c r="F37"/>
  <c r="F34"/>
  <c r="F15"/>
  <c r="F12"/>
  <c r="F9"/>
  <c r="F993" l="1"/>
  <c r="F1059" s="1"/>
  <c r="F1028"/>
  <c r="F1060" s="1"/>
  <c r="F967"/>
  <c r="F1058" s="1"/>
  <c r="F18"/>
  <c r="F1036" s="1"/>
  <c r="F901"/>
  <c r="F1055" s="1"/>
  <c r="F202"/>
  <c r="F1038" s="1"/>
  <c r="F438"/>
  <c r="F1043" s="1"/>
  <c r="F950"/>
  <c r="F1057" s="1"/>
  <c r="F304"/>
  <c r="F1040" s="1"/>
  <c r="F890"/>
  <c r="F1054" s="1"/>
  <c r="F172"/>
  <c r="F1037" s="1"/>
  <c r="F263"/>
  <c r="F1039" s="1"/>
  <c r="F367"/>
  <c r="F1042" s="1"/>
  <c r="F500"/>
  <c r="F1044" s="1"/>
  <c r="F336"/>
  <c r="F1041" s="1"/>
  <c r="F856"/>
  <c r="F1053" s="1"/>
  <c r="F606"/>
  <c r="F1052" s="1"/>
  <c r="F912"/>
  <c r="F1056" s="1"/>
  <c r="F555"/>
  <c r="F1051" s="1"/>
  <c r="F1047" l="1"/>
  <c r="F1062"/>
  <c r="F1064" l="1"/>
  <c r="E6" i="3" s="1"/>
  <c r="E14"/>
  <c r="E19" l="1"/>
  <c r="E21" s="1"/>
  <c r="E23" s="1"/>
</calcChain>
</file>

<file path=xl/sharedStrings.xml><?xml version="1.0" encoding="utf-8"?>
<sst xmlns="http://schemas.openxmlformats.org/spreadsheetml/2006/main" count="4882" uniqueCount="2638">
  <si>
    <t>DEMONTAŽE I RUŠENJA</t>
  </si>
  <si>
    <t>NAPOMENA:</t>
  </si>
  <si>
    <t>Jedinične cijene stavaka sadrže sve potrebne radnje za uklanjanje građevinskih elemenata, kao čišćenje, sortiranje, prijenose, deponiranje i transportiranje na mjesto koje odredi nadzorni inženjer investitora.</t>
  </si>
  <si>
    <t>Sav demontirani i porušeni materijal odvesti na gradski deponij, s troškove obuhvatiti jediničnom cijenom, jer se nikakav naknadni trošak neće posebno priznavati.</t>
  </si>
  <si>
    <t>U jediničnu cijenu mora biti uključena sva potrebna zaštita raskrivenog krova i objekta od mogućeg procurijevanja. U protivnom sva eventualna šteta i njena sanacija idu na teret izvođača radova.</t>
  </si>
  <si>
    <t>Nakon demontaže postojećih drvenih dvostrukih prozora i drvenih uklađenih vrata, potrebno je deponirati prozore i vrata na mjesto koje odredi nadzorni inženjer kako bi se nova stolarija mogla izvesti prema postojećoj demontiranoj.</t>
  </si>
  <si>
    <t>1.</t>
  </si>
  <si>
    <t>Izvedba pripremnih radova prije rušenja i sanacije (plan rušenja, kontrola i određivanje točnih geodetskih visina, provjera mjera i veličina postojeće konstrukcije, kontrola priključaka instalacija) i drugi pripremni radovi koje je je potrebno izvesti kako bi se mogao definirati opseg radova, potrebni zahvati na objektu, te izraditi plan aktivnosti, te osigurati sve uvjete za siguran rad.</t>
  </si>
  <si>
    <t>Radovi na zgradi se izvode u svemu prema projektu i detaljiuma projektanta, a sve radnje vezano za stabilnost konstrukcije potrebno je usuglasiti sa statičarem nakon provjere postojećeg stanja.</t>
  </si>
  <si>
    <t>Pripremno završni radovi na zemljištu na kojem će se graditi građevina.</t>
  </si>
  <si>
    <t>komplet</t>
  </si>
  <si>
    <t>2.</t>
  </si>
  <si>
    <t>tura kamiona 5t</t>
  </si>
  <si>
    <t>kom</t>
  </si>
  <si>
    <t>3.</t>
  </si>
  <si>
    <t>4.</t>
  </si>
  <si>
    <t>Demontaža postoječeg limenog pokrova  zajedno sa svim opšavnim limovima i spojnim priborom. Sav otpadni materijal odvesti na gradsku deponiju, uključivo i plaćanje pristojbe za korištenje odlagališta.</t>
  </si>
  <si>
    <t>m2</t>
  </si>
  <si>
    <t>5.</t>
  </si>
  <si>
    <t xml:space="preserve">Čiščenje prostora tavana od smeća,  vertikalni transport i odvoz na gradsku deponiju, uključivo i plaćanje pristojbe za korištenje odlagališta. Obraču po m2 </t>
  </si>
  <si>
    <t>Demontaža postojećih dotrajalih elemenata drvene konstrukcije krovišta. Demontažu izvesti s prethodnim potrebnim podupiranjem i osiguranjem postojeće konstrukcije. Krovna konstrukcija se sastoji od: rogova 14/16 cm dužine do 700 cm, na osnom razmaku 390 cm, podrožnica 16/18 cm, nazidnica 14/14 cm, punih vezova tip stolica na betonskim stupićima na razmaku od cca 390 cm sastavljenih od razupora 16/18 cm, kosnika 16/16 cm, gornjih kliješta 2x8/16 cm. Obračun po tlocrtnoj površini demontiranog krovišta.</t>
  </si>
  <si>
    <t>6.</t>
  </si>
  <si>
    <t>7.</t>
  </si>
  <si>
    <t>m1</t>
  </si>
  <si>
    <t>8.</t>
  </si>
  <si>
    <t>m3</t>
  </si>
  <si>
    <t>Razgradnja nadozida i zabatnih zidova od pune opeke sa pripadajućim betonskim serklažima. Obračun po m3 razgrađenog zida i nadozida. Sav otpadni materijal odvesti na gradsku deponiju, uključivo i plaćanje pristojbe za korištenje odlagališta.</t>
  </si>
  <si>
    <t>9.</t>
  </si>
  <si>
    <t>10.</t>
  </si>
  <si>
    <t>11.</t>
  </si>
  <si>
    <t>12.</t>
  </si>
  <si>
    <t>13.</t>
  </si>
  <si>
    <t>14.</t>
  </si>
  <si>
    <t>15.</t>
  </si>
  <si>
    <t>dim.175x210</t>
  </si>
  <si>
    <t>dim.100x210</t>
  </si>
  <si>
    <t>16.</t>
  </si>
  <si>
    <t>17.</t>
  </si>
  <si>
    <t>18.</t>
  </si>
  <si>
    <t>19.</t>
  </si>
  <si>
    <t>20.</t>
  </si>
  <si>
    <t>21.</t>
  </si>
  <si>
    <t xml:space="preserve">Dijamantno rezanje AB vanjske ploče istovarnog platoa na koti+/- 0,00 uz fasadni zid. Ploča debljine cca 20 cm. Izvoditi pažljivo kako se ne bi narušila statika postoječeg objekta. Obračun po m1. </t>
  </si>
  <si>
    <t>22.</t>
  </si>
  <si>
    <t>23.</t>
  </si>
  <si>
    <t>24.</t>
  </si>
  <si>
    <t>Strojno razgrađivanje odrezane AB konzolne ploče nadstrešnica iz prethodne stavke. AB konstrukciju razgraditi na komade koji su pogodni za utovar i odvoz na deponiju. Obračun po m3 razgradene AB konstrukcije.</t>
  </si>
  <si>
    <t>25.</t>
  </si>
  <si>
    <t>26.</t>
  </si>
  <si>
    <t>27.</t>
  </si>
  <si>
    <t>Rušenje AB stupova i greda presjeka 45x45 cm na katu. AB konstrukciju razgraditi na komade koji su pogodni za utovar i odvoz na deponiju. Obračun po m3 razgradene AB konstrukcije.</t>
  </si>
  <si>
    <t>28.</t>
  </si>
  <si>
    <t>29.</t>
  </si>
  <si>
    <t>Pažljivo ručno šlicanje vertikalnih šliceva presjeka 20x20 cm u nosivim zidovima radi naknadnog izvođenja vertikalnih serklaža kao ukrute nosive zidane konstrukcije. Obračun po m1 izvedenog šlica.</t>
  </si>
  <si>
    <t>30.</t>
  </si>
  <si>
    <t>Rušenje vanjske betonske ploče oko objeta u širini 120 cm, debljne 15-20 cm. Obračun po m2 razgrađene betonske ploče.</t>
  </si>
  <si>
    <t>Strojno rušenje AB trakastog  temelja stupova, te pretovarne rampe dim. 300x600 cm.Obračun po m3 razgradene AB konstrukcije.</t>
  </si>
  <si>
    <t>31.</t>
  </si>
  <si>
    <t>32.</t>
  </si>
  <si>
    <t>33.</t>
  </si>
  <si>
    <t>34.</t>
  </si>
  <si>
    <t>35.</t>
  </si>
  <si>
    <t>Demontaža postojeće ograde unutarnjeg stubišta od metalnih punih profila sa drvenim rukohvatom (visina ograde cca 110,0 cm). Stavka uključuje čišćenje radnog mjesta, utovar i odvoz otpadnog materijala na privremeni deponij na gradilištu, utovar u kamion i odvoz na gradsku deponiju uz plaćanje svih pristojbi. Obračun po m1 ograde.</t>
  </si>
  <si>
    <t>36.</t>
  </si>
  <si>
    <t xml:space="preserve">Probijanje otvora raznih dimenzija radi novih instalacija, uključivo čišćenje radnog mjesta, te utovar i odvoz otpadnog materijala na privremeni deponij u dvorištu, utovar u kamion i odvoz na gradsku deponiju uz plaćanje svih pristojbi. Obračun po kom.
</t>
  </si>
  <si>
    <t>Rupa fi: 50mm</t>
  </si>
  <si>
    <t xml:space="preserve">Rupa fi: 60mm </t>
  </si>
  <si>
    <t>Rupa fi: 70mm</t>
  </si>
  <si>
    <t>Rupa fi: 80mm</t>
  </si>
  <si>
    <t>Rupa fi: 100mm</t>
  </si>
  <si>
    <t>Rupa fi: 110mm</t>
  </si>
  <si>
    <t>Rupa fi: 120mm</t>
  </si>
  <si>
    <t>Rupa fi: 130mm</t>
  </si>
  <si>
    <t xml:space="preserve">Rupa fi: 150mm </t>
  </si>
  <si>
    <t>Rupa fi: 160mm</t>
  </si>
  <si>
    <t>Rupa fi: 170mm</t>
  </si>
  <si>
    <t>Rupa fi: 200mm</t>
  </si>
  <si>
    <t>Proširivanje postojećih i izvedba novih otvora u nosivim zidovima od opeke NF, debljine 38-52 cm, u svim etažama. Uključen sav rad, materijal te sve potrebno za potpuno dovršenje rada.</t>
  </si>
  <si>
    <t>37.</t>
  </si>
  <si>
    <t>38.</t>
  </si>
  <si>
    <t>39.</t>
  </si>
  <si>
    <t>40.</t>
  </si>
  <si>
    <t>DEMONTAŽE I RUŠENJA UKUPNO:</t>
  </si>
  <si>
    <t>ZEMLJANI RADOVI</t>
  </si>
  <si>
    <t>ZEMLJANI RADOVI UKUPNO:</t>
  </si>
  <si>
    <t>III</t>
  </si>
  <si>
    <t>PRIPREMNI RADOVI</t>
  </si>
  <si>
    <t>Količina</t>
  </si>
  <si>
    <t>Jed. Cijena</t>
  </si>
  <si>
    <t>Ukupno</t>
  </si>
  <si>
    <t>Izrada, dobava i postava natpisne ploče sa podacima o građevini, investitoru, građevinskoj dozvoli, projektantu, nadzoru, izvođaču.</t>
  </si>
  <si>
    <t>Priprema gradilišta za izvedbu radova - uzeti u obzir prisutnost postojeće komunalne infrastrukture, blizinu postojećih građevina i parkirališta na lokaciji, priprema mjesta za privremeno odlaganje građevinskog materijala, osiguranje nesmetanog prilaza mehanizacije i dopremu materijala i opreme.</t>
  </si>
  <si>
    <t>UKUPNO PRIPREMNI RADOVI:</t>
  </si>
  <si>
    <t>I</t>
  </si>
  <si>
    <t>II</t>
  </si>
  <si>
    <t>IV</t>
  </si>
  <si>
    <t>BETONSKI I ARMIRANO BETONSKI RADOVI</t>
  </si>
  <si>
    <t>beton</t>
  </si>
  <si>
    <t>oplata</t>
  </si>
  <si>
    <t xml:space="preserve">Dobava materijala te betoniranje gornje betonske podloge , debljine 5 cm, preko hidro-izolacije,  betonom C16/20.  </t>
  </si>
  <si>
    <t xml:space="preserve">Dobava materijala te izrada betona za pad minimalne debljine 2 cm, minimalno 2% nagiba, betonom C16/20. </t>
  </si>
  <si>
    <t>kg</t>
  </si>
  <si>
    <t>BETONSKI I ARMIRANO BETONSKI RADOVI UKUPNO:</t>
  </si>
  <si>
    <t>Čišćenje sljubnica i opeke postojećeg ziđa nakon demontaže žbuke.Sve sljubnice i ostatke žbuke očistiti žičanim četkama do čiste opeke.</t>
  </si>
  <si>
    <t>Pranje i odmašćivanje svih površina zidova nakon obijanja žbuke i čišćenja posebnim sredstvom.</t>
  </si>
  <si>
    <t>Zatvaranje šliceva u slabom ziđu širine do 10 cm nakon demontaže instalacija vodovoda i kanalizacije te jake i slabe struje.Šliceve prethodno očistiti i otprašiti,zatim zapuniti komadima opeke u produžnom cementno vapnenom mortu omjera 1:2:6.</t>
  </si>
  <si>
    <t>Zidarska obrada zatvorenih šliceva slojem cementnog morta sa ugradbom rabic pletiva.Širina obrade šliceva iznosi cca 20 cm tako da obrađena površina obuhvati širinu zatvorenog šlica te barem po 5 cm spoja sa svake strane.</t>
  </si>
  <si>
    <t>Pregledavanje kompletnog ziđa na postojećem objektu sa svrhom uvida u slabe dijelove koje je potrebno zamijeniti i ojačati.Svi zidni elementi od pune opeke koji su oštećeni ili slabo vezani.Pregledavanje vršiti vizualno i udarcima malim ručnim batom a sve slabe dijelove označiti i evidentirati.</t>
  </si>
  <si>
    <t>Uklanjanje slabih dijelova ziđa odnosno zidnih elemenata od pune opeke koji su oštećeni ili slabo međusobno vezani u zidu,čišćenje te zapunjavanjem novom punom opekom u produžnom cementno vapnenom mortu.</t>
  </si>
  <si>
    <t>Zapunjavanje produžnim cemntno vapenim mortom svih većih pukotina i oštećenja na ziđu uzrokovanim diferencijalnim slijeganjem temelja objekta,te manjih dijelova slabog ziđa koje je potrebno zamijeniti i ojačati.</t>
  </si>
  <si>
    <t>V</t>
  </si>
  <si>
    <t>RADOVI STATIČKE SANACIJE</t>
  </si>
  <si>
    <t>RADOVI STATIČKE SANACIJE UKUPNO:</t>
  </si>
  <si>
    <t>VI</t>
  </si>
  <si>
    <t>IZOLATERSKI RADOVI</t>
  </si>
  <si>
    <t>Bušenje rupa prof 32 mm za injektiranje injekcijskom tekućinom prema dole pod kutem od 30 do 40 stupnjeva na obe strane zida u nivou vanjskog terena. Dubina rupa treba iznositi oko 2/3 debljine zida na udaljenost 10 - 15 cm. Ako se zidu pristupa samo sa jedne strane, rupe se moraju izbušiti u dva reda, poravnata od sredine na međusobnoj udaljenosti oko 10 cm u cik cak liniji, također pod kutem. Obračun po komadu izbušenih rupa, računajući svaki red posebno.</t>
  </si>
  <si>
    <t>Dobava  i postava sloja parne brane  od aluminijske folije deb. 0,05 mm. Polaže se iznad ploča spuštenog stropa u zadnjoj etaži. Preklop od min 10 cm lijepiti.</t>
  </si>
  <si>
    <t>IZOLATERSKI RADOVI UKUPNO:</t>
  </si>
  <si>
    <t>Dobava i postava drvene oplate od dasaka debljine 2,4 cm preko drvenih rogova na kosom dvostrešnom krovu. U stavci obračunati i zaštitni premaz dasaka sredstvom za zaštitu protiv insekata i gljivica. U stavci obračunati i dobavu i postavu kišne brane -paropropusne, vodonepropusne armirane Pe folije položene preko daščane oplate krova, s preklopima od 10 cm. Obračun po m2 površine krova po kosini.</t>
  </si>
  <si>
    <t>Isto kao stavka 3. samo se odnosi na krovne kućice.</t>
  </si>
  <si>
    <t>Dobava materijala i pokrivanje sljemena sljemenjacima, suha montaža sa pocinčanim čn spojnicama na sljemenu letvu. Radove treba izvoditi prema preporukama i detaljima proizvođača, a pokrivanje krova smiju izvoditi samo stručno osposobljeni polagači.</t>
  </si>
  <si>
    <t>TESARSKI I KROVOPOKRIVAČKI RADOVI</t>
  </si>
  <si>
    <t>TESARSKI I KROVOPOKRIVAČKI RADOVI UKUPNO:</t>
  </si>
  <si>
    <t>VIII</t>
  </si>
  <si>
    <t>ZIDARSKI RADOVI</t>
  </si>
  <si>
    <t>VII</t>
  </si>
  <si>
    <t>Izrada grube i fine žbuke unutarnjih zidova od opeke i djelomično od betona, žbuka deb. 2-3 cm sa produžnim mortom. Cijena uključuje i prethodno špricanje površina rijetkim cem. mortom. Radna skela za rad iznad 3,0 m obuhvaćena u stavci Tesarskih radova. Uključen sav potreban rad, materijal, potrebna skela, te sve drugo potrebno za dovršenje rada. Obračun po m2 zida.</t>
  </si>
  <si>
    <t>Zidarska obrada špaleta  prozora i vrata. Širina špaleta je 30-50 cm. Obračun se vrši prema stvarno izvedenim količinama.</t>
  </si>
  <si>
    <t xml:space="preserve">Doprema, montaža, demontaža i odvoz fasadne  skele visine od 5 do 9 m.    </t>
  </si>
  <si>
    <t>FASADERSKI RADOVI</t>
  </si>
  <si>
    <t>FASADERSKI RADOVI UKUPNO:</t>
  </si>
  <si>
    <t>LIMARSKI RADOVI</t>
  </si>
  <si>
    <t>m'</t>
  </si>
  <si>
    <t>Izrada dobava i postava spoja odvodnih vertikala i žlijeba "labuđi vrat" ili odvodni priključak iz  aluminijskog  lima  deb 0,6 mm  (1 kom po vertikali)</t>
  </si>
  <si>
    <t xml:space="preserve">Izrada i postava opšava krovne uvale od aluminijskog   lima, deb 0,6 mm, na daščanu oplatu i rogove  . Razvijena širina  lima 80 cm. </t>
  </si>
  <si>
    <t>Izrada, dobava i postava podložnog lima na spoju horizontalnog žlijeba i biber crijepa od aluminijskog lima, deb 0,6 mm, r.š. 33 cm.</t>
  </si>
  <si>
    <t xml:space="preserve">Izrada i postava dilatacija od aluminijskog  lima, deb 0,6 mm, na unutarnje i vanjske zidove te unutarnje stropove. Razvijena širina  lima 80 cm. </t>
  </si>
  <si>
    <t xml:space="preserve">Izrada i postava veterlajsni od aluminijskog   lima, deb 0,6 mm, na daščanu oplatu i rogove. Razvijena širina  lima 45 cm. </t>
  </si>
  <si>
    <t>LIMARSKI RADOVI UKUPNO:</t>
  </si>
  <si>
    <t>BRAVARSKI RADOVI UKUPNO:</t>
  </si>
  <si>
    <t>IX</t>
  </si>
  <si>
    <t>B</t>
  </si>
  <si>
    <t>OBRTNIČKI RADOVI</t>
  </si>
  <si>
    <t>A</t>
  </si>
  <si>
    <t>GRAĐEVINSKI RADOVI</t>
  </si>
  <si>
    <t xml:space="preserve">Jedinica </t>
  </si>
  <si>
    <t>Ručno planiranje dna iskopa na horizontalu površine unutar zidova/temelja sa točnošću ± 2,0 cm Obračun po m2 isplanirane površine.</t>
  </si>
  <si>
    <t>VANJSKA PVC STOLARIJA</t>
  </si>
  <si>
    <t>Radioničke nacrte dostaviti na ovjeru projektantu.</t>
  </si>
  <si>
    <t>Sve mjere obavezno kontrolirati u naravi.</t>
  </si>
  <si>
    <t>Jediničnom cijenom obuhvatiti sav osnovni, pomoćni, spojni i vezni materijal, mehanizam za otvaranje vrata, okov za otvaranje sa pripadajućim rozetama ( kvake, ručke), završnu obradu te sav rad na izradi i ugradnji stavke do njene pune funkcionalnosti.</t>
  </si>
  <si>
    <t>UNUTARNJA STOLARIJA</t>
  </si>
  <si>
    <t>Stijena je visine 2100 mm zajedno sa inox nogicama visine 150 mm.</t>
  </si>
  <si>
    <t>Vrata opremljena kuglom za otvaranje vrata i preklopnom "leptir" WC bravom  s naznakom položaja slobodno - zauzeto i mogućnošću sigurnosnog otvaranja izvana.</t>
  </si>
  <si>
    <t>Vrata ovješena na tri alu spojnice s mesinganim trnom. U kabini se nalazi i inox vješalica i inox nosač za toaletni papir.</t>
  </si>
  <si>
    <t>Dovratnici su u zid učvršćeni eloksiranim aluminijskim "U" profilom. Prednja i bočne linije ojačana i ukrućena gornjim G1 ovalnim eloksiranim aluminijskim profilom, presjeka 68x40 mm.</t>
  </si>
  <si>
    <t>Svi rubovi compact ploča završno obrađeni na CNC stroju sa skošenim rubovima (fazetirano).</t>
  </si>
  <si>
    <t>Svi vijci i spojna tehnika od inoxa.</t>
  </si>
  <si>
    <t>Stavka uključuje sav rad, materijal i spojna sredstva do pune gotovosti kabina.</t>
  </si>
  <si>
    <t>Stavka uključuje sav rad, materijal i spojna sredstva do pune gotovosti.</t>
  </si>
  <si>
    <t>STOLARSKI RADOVI (UNUTARNJA I VANJSKA STOLARIJA)</t>
  </si>
  <si>
    <t>STOLARSKI RADOVI (UNUTARNJA I VANJSKA STOLARIJA) UKUPNO:</t>
  </si>
  <si>
    <t>PROTUPOŽARNA BRAVARIJA</t>
  </si>
  <si>
    <t>INOX BRAVARIJA</t>
  </si>
  <si>
    <t xml:space="preserve">BRAVARSKI RADOVI </t>
  </si>
  <si>
    <t>KERAMIČARSKI RADOVI</t>
  </si>
  <si>
    <t>KERAMIČARSKI RADOVI UKUPNO</t>
  </si>
  <si>
    <t>KAMENARSKI RADOVI</t>
  </si>
  <si>
    <t>sokl</t>
  </si>
  <si>
    <t>podest, gazišta i čela</t>
  </si>
  <si>
    <t xml:space="preserve">Dobava i montaža unutarnjih kamenih klupčica prozora. Ugrađuju se građevinskim ljepilom . Ima istak 3 cm od završno obrađenog zida. Izvodi se iz kamenih ploča debljine 2 cm i širine do 40 cm od granita obrađenog poliranjem u sloju cementnog morta 2 cm. </t>
  </si>
  <si>
    <t>KAMENARSKI RADOVI UKUPNO:</t>
  </si>
  <si>
    <t>PARKETARSKI RADOVI</t>
  </si>
  <si>
    <t>Dobava i postava profiliranih drvenih kutnih letvi u prostorijama prizemlja visine do 10,0 cm, uz podove od parketa. Tipske kutne letvice od istog materijala kao postavljeni parket. Postava bez vidljivih učvršćenja (u kit za montažu i sl.), sa skrivenim spojevima («na gerung»), do poda. Uključivo brušenje i lakiranje kao kod podne plohe, te kitanje spoja sa zidom akrilom. Obračun po m' postavljenih letvica.</t>
  </si>
  <si>
    <t>PARKETARSKI RADOVI UKUPNO:</t>
  </si>
  <si>
    <t>GIPSKARTONSKI RADOVI</t>
  </si>
  <si>
    <t>GIPSKARTONSKI RADOVI UKUPNO:</t>
  </si>
  <si>
    <t>SOBOSLIKARSKI RADOVI</t>
  </si>
  <si>
    <t>Dobava materijala i izvedba obloge strehe brodskom podom. U cijenu uključiti potrebnu podkonstrukciju i sav spojni materijal. Obračun po m2 izvedene strehe.</t>
  </si>
  <si>
    <t>SOBOSLIKARSKI RADOVI UKUPNO:</t>
  </si>
  <si>
    <t>Dobava i postava tipskog kontejnera zatvorenog tipa za komunalni otpad volumena 1100 l.</t>
  </si>
  <si>
    <t>REKAPITULACIJA</t>
  </si>
  <si>
    <t>ZIDARSKI RADOVI UKUPNO:</t>
  </si>
  <si>
    <t>GRAĐEVINSKI RADOVI UKUPNO:</t>
  </si>
  <si>
    <t>OBRTNIČKI RADOVI UKUPNO</t>
  </si>
  <si>
    <t>Specifikacija pregradne stijene:</t>
  </si>
  <si>
    <t>•</t>
  </si>
  <si>
    <t xml:space="preserve">Ručno brtvljenje panela, okretanjem ručke za 1/2 kruga (manje od 3 sekunde) </t>
  </si>
  <si>
    <t>S vidljivim ili nevidljivim okvirima oko rubova panela</t>
  </si>
  <si>
    <t>Boja okvira (konstrukcije) panela: Alu E6/EV1</t>
  </si>
  <si>
    <t>Bez vertikanih magnetskih traka</t>
  </si>
  <si>
    <t>Paneli</t>
  </si>
  <si>
    <t>Vodilice:</t>
  </si>
  <si>
    <t>Ukrasne letvice:  C i L-profili u boji vodilice</t>
  </si>
  <si>
    <t>Visina ovjesa: 150/650 mm</t>
  </si>
  <si>
    <t xml:space="preserve">POMIČNE PREGRADNE STIJENE </t>
  </si>
  <si>
    <t>OBLOGE INTERIJERA</t>
  </si>
  <si>
    <t>Razni opšavi  prodora od aluminijskog lima deb 0,6 mm, opšavi odzraka, antena dimnjaka, krovnih kučica i sl. Obračun po komadu opšava površine do 1m2.</t>
  </si>
  <si>
    <t>Radove je obvezan izvršiti izvođač radova prije nego pristupi izvođenju, a naročito se odnose na pregled konstrukcije, ostalih važnih elemenata koje odredi stručna osoba, kako bi se ocijenilo stanje i potrebna sanacija ili zamjena, a što je zbog nemogućnosti pristupa kod snimanja objekta bilo nemoguće točno utvrditi.</t>
  </si>
  <si>
    <t>Izrada AB stijenke debljine 5 cm s obje strane unutarnjih zidova kao statička sanacija postojećeg ziđa,postupkom torkretiranja.Beton visoke čvrstoće i plastičnosti se ugrađuje posebnim strojem pod visokim tlakom te se tako ljepi u vrlo zbijenom stanju za površinu postojećeg ziđa.</t>
  </si>
  <si>
    <t>Dobava materijala i betoniranje podložnog mršavog betona ispod podne ploče i trakastih temelja betonom C 16/20. Gornja površina mora biti horizontalna i ravna. Izvodi se u debljini 5 cm,</t>
  </si>
  <si>
    <t>Strojni i djelomično ručni iskop zemlje III/IV kategorije radi izvedbe rampe za dopremu energenta za grijanje u spremište podruma, stubišta prema kotlovnici, temelja novog ulaznog platoa zgrade sa stepenicama i rampom za invalide. Uključivo i transport iskopane zemlje na gradilišnu deponiju. Obračun po m3 iskopa sraslog tla.</t>
  </si>
  <si>
    <t>Dobava materijala i izvedba revizija u spuštenom stropu dim. 30x30 za pristup instalacijama. Obračun po komadu izvedene revizije do potpune gotovosti.</t>
  </si>
  <si>
    <t>Orjentacijski plan</t>
  </si>
  <si>
    <t>Taktilna crta vođenja širine 40 cm</t>
  </si>
  <si>
    <t>Dobava i postava orijentacijskog plana za kretanje u građevini, koji mora biti reljefno izrađen, te mora omogućavati ispunjenje slijedećih uvjeta: Postavljen horizontalno ili približno horizontalno u visini od najviše 90 cm, odnosno vertikalno ili približno vertikalno na visini gornjeg ruba do najviše 180 cm. Postavljen je uz ulaz u građevinu. Sadrži informacije na Braille pismu. Od ulaznih vrata građevine do plana postavlti taktilnu crtu vođenja. Označen je oznakom pristupačnosti.</t>
  </si>
  <si>
    <t>41.</t>
  </si>
  <si>
    <t>Rušenje postoječeg dimnjaka presjeka 50x50 cm, visine cca 13 m, te ručni transport šute na gradilišni deponij. Obračun po m3 porušenog dimnjaka.</t>
  </si>
  <si>
    <t>konzolni nosač</t>
  </si>
  <si>
    <t>kamen</t>
  </si>
  <si>
    <t>Podkonstrukcije koja se sastoji od drvenih mosnica 2x5x10 cm koje se postavljaju u horizontalnom i vertikalnim smjeru te učvrščuju L nosačina od nehrđajućeg čelika u nosivi fasadni zid.</t>
  </si>
  <si>
    <t xml:space="preserve">Demontaža vanjskih dvokrilnih drvenih zaokretna vrata dim. 185x245 cm. Demontaža obuhvaća krila, dovratnik, pokrovne letvice, okove, pragove sa svim pričvrsnim materijalom. Obratiti pažnju na način vađenja vrata i pragova iz zidova da ne bi došlo do poremećenja statike.U stavku uključen utovar, transport i istovar na deponij (udaljenost do 10 km). </t>
  </si>
  <si>
    <t>42.</t>
  </si>
  <si>
    <t>PDV 25%</t>
  </si>
  <si>
    <t>UKUPNO A+B</t>
  </si>
  <si>
    <t>Demontaža gromobrana s krova tlocrtnih dimenzija 62,19mx12,44 m, tj pocinčane trake s nosačima. Sav otpadni materijal odvesti na gradsku deponiju, uključivo i plaćanje pristojbe za korištenje odlagališta.</t>
  </si>
  <si>
    <t>Rušenje podne betonske ploče podruma i dijela prizemlja nepodrumljenog dijela. Pretpostavljena ukupna debljina podne ploče je cca 20 cm. Betonsku konstrukciju razgraditi na komade koji su pogodni za utovar i odvoz na gradilišnu deponiju. Obračun po m2 razgradene AB konstrukcije.</t>
  </si>
  <si>
    <t>Rušenje unutarnjih zidova, betonskih temelja i ploče postoječeg okna radi izvedbe novog okna dizala. AB konstrukciju razgraditi na komade koji su pogodni za utovar i odvoz na deponiju. Obračun po m3 razgradene AB konstrukcije.</t>
  </si>
  <si>
    <t>Strojno razgrađivanje odrezane AB vanjske ploče istovarnog platoa na koti+/- 0,00 uz fasadni zid. Ploča debljine cca 20 cm, širine cca 150cm,  zajedno sa stupovima 25x25 cm, gredom 10x25 cm te jednokrakim stubištima.AB konstrukciju razgraditi na komade koji su pogodni za utovar i odvoz na deponiju. Obračun po m3 razgradene AB konstrukcije.</t>
  </si>
  <si>
    <t>Dobava materijala i izvedba tamponskog sloja od kamenog materijala debljine 20 cm ispod novih podnih ploča i temelja sa potrebnim nabijanjem prema statičkom proračunu nosivosti posteljice. Obračun po m3 izvedenog tampona.</t>
  </si>
  <si>
    <t>Sloja vapneno cementne žbuke na zid od opeke na koji dolazi hidroizolacijski polimercementni premaz</t>
  </si>
  <si>
    <t>Uključeno fugiranje. Obračun po m2 izvedene fasade do potpune gotovosti.</t>
  </si>
  <si>
    <t>Dobava matrijala i izvedba ventilirane fasade koja se sastoji iz sljedećih slojeva (oznaka VZ2 u fizici zgrade, U=0,22 W/(m2xK)):</t>
  </si>
  <si>
    <t>Sloja vapneno cementne žbuke na zid od opeke na koji dolazi hidroizolacijski polimercementni premaz.</t>
  </si>
  <si>
    <t>Dvostruko gletanog sloja cement-polimernog ljepila sa utiskivanjem stakloplastične mrežice.</t>
  </si>
  <si>
    <t xml:space="preserve"> Obračun po m2 izvedene fasade do potpune gotovosti.</t>
  </si>
  <si>
    <t>Dobava matrijala i izvedba podnožja fasade ( "cokl" ) visine do 60 cm. koja se sastoji iz sljedećih slojeva (oznaka VZ1.1 u fizici zgrade, U=0,24 W/(m2xK)):</t>
  </si>
  <si>
    <t>Jedinična cijena treba sadržavati:</t>
  </si>
  <si>
    <t>sav materijal, uključivo sve završne okapne profile, dilatacione trake i profile, doprozorne profile, dobavu, izradu i dopremu alata, mehanizaciju i uskladištenje</t>
  </si>
  <si>
    <t>sve horizontalne i vertikalne transporte do mjesta montaže,</t>
  </si>
  <si>
    <t>čišćenje nakon završetka radova,</t>
  </si>
  <si>
    <t>svu štetu kao i troškove popravka kao posljedica nepažnje u toku izvedbe,</t>
  </si>
  <si>
    <t>troškove atesta</t>
  </si>
  <si>
    <t>Ovi opći uvjeti mijenjaju se ili nadopunjuju opisom pojedine stavke troškovnika.</t>
  </si>
  <si>
    <t>Dobava i postava zaštitne mrežice protiv insekata na rubu strehe. Obračun po m1.</t>
  </si>
  <si>
    <t>Rušenje sitnorebričastog stropa između prizemlja, kata i potkrovlja te na mjestu okna dizala. Debljina stropa 42 cm. Rušenje se izvodi prema Statičkom elaboratu i pravilima struke uz strogo pridržavanje svih mjera zaštite na radu.</t>
  </si>
  <si>
    <t>Pažlivo ručno šlicanje nosivih zidova radi naknadnog izvođenja AB ploče iznad dijela prizemlja i kata. Ploču koja će biti obračunata u zasebnoj stavci, potrebno je osloniti na zidove u visini 20 cm i dubini  minimalno 20 cm na vanjskim zidovima. Obračun po m1 izvedenog šlica.</t>
  </si>
  <si>
    <t>Ručni iskop zemlje III/IV kategorije radi izvedbe voznog okna dizala , novih slojeva poda podruma i prizemlja te novih slojeva obodnih zidova dubine do 1,0m. Uključivo i transport iskopane zemlje na gradilišnu deponiju. Obračun po m3 iskopa sraslog tla.</t>
  </si>
  <si>
    <t>Zatrpavanje materijalom od iskopa unutar trakastih temelja i nadtemeljnih zidova te zatrpavanje uz obodne zidove sa potrebnim nabijanjem prema statičkom proračunu nosivosti posteljice. Obračun po m3.</t>
  </si>
  <si>
    <t xml:space="preserve">Zazidavanje i zatvaranje otvora u postojećem zidu od opeke debljine 38 cm zidnim blokovima porastog betona marke 2,50/0,40 kvalitete proizvoda I. razreda zidnih elemenata i tankoslojnim mortom minimalne marke M10 kvalitete morta tipa B. Izvodi se radi prilagodbe otvora novoprojektiranom stanju. Prilikom zidanja nije dozvoljeno preklapanje vertikalnih sljubnica. Minimalni razmak između vertikalnih sljubnica dva susjedna reda smije biti 10 cm. Povezivanje s nosivim zidom potrebno je izvesti mehaničkim spojnim sredstvima - ankerima. Obračun po m3 izvedenog zida. </t>
  </si>
  <si>
    <t>Dobava i postava parne brane, bitumenske trake za zavarivanje u jednom sloju sa uloskom al folije debljine 0,2 mm.  Izvodi se na ravnom krovu. Izvesti prema pravilima struke. Obračun po m2 tlocrtne površine ravnog krova.</t>
  </si>
  <si>
    <t>VANJSKA ALUMINIJSKA STOLARIJA</t>
  </si>
  <si>
    <t>Izvedba sloja za izravnjanje  cementnim mortom na međukatnoj konstrukciji iznad podruma i prizemlja. Sloj se nanosi na postojeću AB tlačnu ploču. Debljina sloja 1 cm.</t>
  </si>
  <si>
    <t>Rušenje i skidanje postojeće podne obloge zajedno sa svim podložnim slojevima sve do nosive konstrukcije, sa podova svih etaža. Pretpostavljena ukupna debljina slojeva za skidanje do cca 10 cm.</t>
  </si>
  <si>
    <t>Dobava materijala i izvedba obloge postoječih zidova podruma preko postavljene toplinske izolacije (obračunata u izolaterskim radovima) sa dvije vodo i vlagootporne gipskartonske ploče debljine 2x1,25 cm. Obračun po m2 izvedene obloge do potpune gotovosti.</t>
  </si>
  <si>
    <t xml:space="preserve">Cijena za svaku stavku troškovnika mora obuhvatiti dobavu, montažu, spajanje po potrebi, uzemljenje, te dovođenje svake stavke u stanje potpune funkcionalnosti.
U cijenu također ukalkulirati sav potreban materijal , spojni i montažni (potpuno funkcioniranje svake od stavki).
Ponuđač radova mora ponuditi sve stavke iz ovog troškovnika. Ukoliko neke od stavki ne nudi ili predlaže alternativu, u svojoj ponudi to mora posebno naglasiti.
Oznake razvodnih ploča izvesti na graviranoj pločici, kao i sve natpise na vratima ormara.
Izrađujući ponudu treba imati na umu najnovije važeće propise za pojedine vrste instalacije.
</t>
  </si>
  <si>
    <t>Prije davanja ponude obavezno pročitati tehnički opis i pogledati nacrte.</t>
  </si>
  <si>
    <t>0.</t>
  </si>
  <si>
    <t>DEMONTAŽA</t>
  </si>
  <si>
    <t>Odvoz demontirane opreme na deponij smeća</t>
  </si>
  <si>
    <t>0.  UKUPNO:</t>
  </si>
  <si>
    <t>PRIKLJUČAK</t>
  </si>
  <si>
    <t>Naziv</t>
  </si>
  <si>
    <t>jedinica mjere</t>
  </si>
  <si>
    <t>kol.</t>
  </si>
  <si>
    <t>jedinična cijena</t>
  </si>
  <si>
    <t>ukupna cijena</t>
  </si>
  <si>
    <t>Dobava, montaža i spajanje priključno mjernog ormarića KPMO,</t>
  </si>
  <si>
    <t xml:space="preserve">ormarić mora biti izveden prema uvjetima distributivnog </t>
  </si>
  <si>
    <t>poduzeća, sa ugrađenom opremom:</t>
  </si>
  <si>
    <t>podnožje za osigurač tip NH 00</t>
  </si>
  <si>
    <t>NN visoko učinski osigurač NVO 250A</t>
  </si>
  <si>
    <t>strujni transformator 500/5A</t>
  </si>
  <si>
    <t>katodni odvodnik, 25kA</t>
  </si>
  <si>
    <t>trofazno kombi brojilo</t>
  </si>
  <si>
    <t>GSm modul</t>
  </si>
  <si>
    <t>kompl.</t>
  </si>
  <si>
    <t>Dobava, montaža i polaganje PVC cijevi 110mm za privod</t>
  </si>
  <si>
    <t>energetskog kabela, dužine 10m</t>
  </si>
  <si>
    <t>Dobava, montaža i polaganje šahta za privod kabela građevini</t>
  </si>
  <si>
    <t xml:space="preserve">komplet sa iskopom rupe za šaht i sanacijom iste </t>
  </si>
  <si>
    <t>kompl</t>
  </si>
  <si>
    <t>1. UKUPNO:</t>
  </si>
  <si>
    <t>RAZVODNI ORMARI</t>
  </si>
  <si>
    <t xml:space="preserve">Dobava, montaža i spajanje glavnog razvodnog </t>
  </si>
  <si>
    <t>metalnom kadom, sa vratima i bravom.</t>
  </si>
  <si>
    <t>Stupanj mehaničke zaštite IP44. Označenim prema propisima</t>
  </si>
  <si>
    <t>Kompaktni prekidač snage, Tip</t>
  </si>
  <si>
    <t>Daljinski isklopnik za MC2/MC3</t>
  </si>
  <si>
    <t>Mehanicka blokada MC3/MC3 MOT.</t>
  </si>
  <si>
    <t>Adapter, 3-polni, 250A, za mon</t>
  </si>
  <si>
    <t>Odvodnik prenapona, patrona, V</t>
  </si>
  <si>
    <t>Podnožje odvodnika prenapona,</t>
  </si>
  <si>
    <t>Mostić za uzemljenje, 4-struki</t>
  </si>
  <si>
    <t>Rast. sklopka vel.00/160A, 3P,</t>
  </si>
  <si>
    <t>Nosač sabirnica, 3 polni, sist</t>
  </si>
  <si>
    <t>Potporni izolator 35x40mm, 2xM</t>
  </si>
  <si>
    <t>NV uložak vel. 00, 63A/400V AC</t>
  </si>
  <si>
    <t>NV uložak vel. 00, 32A/400V AC</t>
  </si>
  <si>
    <t>Držač za cilindrične osigurače</t>
  </si>
  <si>
    <t>Cilindrični osigurač, 10x38, 3</t>
  </si>
  <si>
    <t>FID sklopka 40-4-03/AC, 10kA</t>
  </si>
  <si>
    <t>Zaštitni prekidač, B karakteristike, 10A/1</t>
  </si>
  <si>
    <t>Zaštitni prekidač, C karakteristike, 16A/1</t>
  </si>
  <si>
    <t>Grebenasta sklopka, 1-0-2/1P/2</t>
  </si>
  <si>
    <t>Instalacijski sklopnik 25A | 4</t>
  </si>
  <si>
    <t>Svjetlosna sklopka, analogna,</t>
  </si>
  <si>
    <t>Vremenski relej, kašnjenje ukl</t>
  </si>
  <si>
    <t>Ostali sitni nespecificirani materijal (N i PE sabirnica,</t>
  </si>
  <si>
    <t>kanalice, stopice, vijci i sl.) kompletno. Cijena komplet</t>
  </si>
  <si>
    <t>izvedenog razdjelnika sa montažom i spajanjem na objektu,</t>
  </si>
  <si>
    <t>te isporukom shemom spajanja izvedenog stanja</t>
  </si>
  <si>
    <t>Dobava, montaža i spajanje razvodnog ormarića</t>
  </si>
  <si>
    <t>plastike sa kadom, vratima i bravom.</t>
  </si>
  <si>
    <t>Zaštitni prekidač, B karakteristike 10A/1</t>
  </si>
  <si>
    <t>Zaštitni prekidač, C karakteristike 16A/1</t>
  </si>
  <si>
    <t>sa kadom, vratima i bravom. Stupanj mehaničke</t>
  </si>
  <si>
    <t>Cilindrični osigurač, 10x38, 2</t>
  </si>
  <si>
    <t>Dobava, montaža i spajanje tipkala za isklop u nuždi, Jpr</t>
  </si>
  <si>
    <t>2. UKUPNO:</t>
  </si>
  <si>
    <t>KABELI I INSTALACIONI MATERIJAL</t>
  </si>
  <si>
    <t xml:space="preserve">Dobava i polaganje kabela u PVC cijevi </t>
  </si>
  <si>
    <t>m</t>
  </si>
  <si>
    <t>NHXH FE180/E90 5x10mm2</t>
  </si>
  <si>
    <t>NYM-J 5x2,5mm2/Cs25</t>
  </si>
  <si>
    <t>NYM-J 3x1,5mm2/Cs20</t>
  </si>
  <si>
    <t>NYM-J 3x2,5mm2/Cs25</t>
  </si>
  <si>
    <t>Cs42</t>
  </si>
  <si>
    <t>Cs25</t>
  </si>
  <si>
    <t>Cs20</t>
  </si>
  <si>
    <t xml:space="preserve">prekidač obični (p/ž) </t>
  </si>
  <si>
    <t>prekidač - izmjenični (p/ž)</t>
  </si>
  <si>
    <t>prekidač, serijski (p/ž)</t>
  </si>
  <si>
    <t>prekidač, križni (p/ž)</t>
  </si>
  <si>
    <t xml:space="preserve">priključnica 230 V, 16 A, p/žb </t>
  </si>
  <si>
    <t xml:space="preserve">priključnica 400/230 V, 32 A, p/žb </t>
  </si>
  <si>
    <t>prekidač obični+izmjenični</t>
  </si>
  <si>
    <t xml:space="preserve">priključnica koja se sastoji od 4x230V + 2xRJ45,  p/ž oznaka na nacrtu A </t>
  </si>
  <si>
    <t>Dobava, polaganje i spajanje pocinčane kabelske police za polaganje kabela jake i slabe struje:</t>
  </si>
  <si>
    <t>PK200</t>
  </si>
  <si>
    <t>PK100</t>
  </si>
  <si>
    <t>Dobava, montaža i spajanje podne kutije u koju su ugrađene (sobe za sastanke):</t>
  </si>
  <si>
    <t xml:space="preserve">6xpriključnica 230 V, 16 A+2x(2xRJ45) </t>
  </si>
  <si>
    <t>Dobava, montaža i spajanje podne kutije za vanjsku montažu za priključak štandova, sa ugrađenom opremom:</t>
  </si>
  <si>
    <t>4x šuko priključnica 230V/16A</t>
  </si>
  <si>
    <t>2xRJ45</t>
  </si>
  <si>
    <t>-</t>
  </si>
  <si>
    <t>Izvedba izvoda za napajanje uređaja i dovođenje u funkciju istih</t>
  </si>
  <si>
    <t>vanjske klima jedinica</t>
  </si>
  <si>
    <t>unutarnja klima jedinica</t>
  </si>
  <si>
    <t>ventilatora</t>
  </si>
  <si>
    <t>dizalo</t>
  </si>
  <si>
    <t>ZAU</t>
  </si>
  <si>
    <t>Dobava montaža i spajanje dvije fontane po izboru investitora. Komplet sa svom opremom, razvodnim ormarom i projektnom dokumentacijom</t>
  </si>
  <si>
    <t>3. UKUPNO:</t>
  </si>
  <si>
    <t>INSTALACIJE RASVJETE</t>
  </si>
  <si>
    <t>Napomena: u svim stavkama predvidjeti dobavu, montažu i spajanje!</t>
  </si>
  <si>
    <t>4. UKUPNO:</t>
  </si>
  <si>
    <t>OZVUČENJE</t>
  </si>
  <si>
    <t>Razglasna centrala sastavljena od:</t>
  </si>
  <si>
    <t>1.1.</t>
  </si>
  <si>
    <t>1.2.</t>
  </si>
  <si>
    <t>1.3.</t>
  </si>
  <si>
    <t>1.4.</t>
  </si>
  <si>
    <t>1.5.</t>
  </si>
  <si>
    <t>1.6.</t>
  </si>
  <si>
    <t>1.7.</t>
  </si>
  <si>
    <t>1.8.</t>
  </si>
  <si>
    <t>5. UKUPNO:</t>
  </si>
  <si>
    <t>INSTALACIJA TELEFONA I RAČUNALNE MREŽE</t>
  </si>
  <si>
    <t>Dobava i polaganje PVC cijevi u beton i ciglu sa štemanjem šliceva</t>
  </si>
  <si>
    <t xml:space="preserve"> UTP CAT. 6</t>
  </si>
  <si>
    <t>4x optika MM</t>
  </si>
  <si>
    <t xml:space="preserve"> - prednja vrata perforirana</t>
  </si>
  <si>
    <t xml:space="preserve"> - bočna vrata demontažna</t>
  </si>
  <si>
    <t xml:space="preserve"> - stražnja vrata puna</t>
  </si>
  <si>
    <t xml:space="preserve"> - bravice na prednjim i stražnjim vratima</t>
  </si>
  <si>
    <t xml:space="preserve"> - podnožje ormara 100 mm</t>
  </si>
  <si>
    <t xml:space="preserve"> - utična letva sa 6 utičnica</t>
  </si>
  <si>
    <t xml:space="preserve">    </t>
  </si>
  <si>
    <t>Sa pripadajućom opremom:</t>
  </si>
  <si>
    <t xml:space="preserve"> - 1 x ventilatorska jedinica na vrhu ormara</t>
  </si>
  <si>
    <t xml:space="preserve"> - donji otvor za uvlačenje kablova</t>
  </si>
  <si>
    <t xml:space="preserve"> - ranžirni elementi za verztikalni prihvat kablova</t>
  </si>
  <si>
    <t xml:space="preserve"> - garnitura za uzemljenje</t>
  </si>
  <si>
    <t xml:space="preserve"> - elementi za ranžiranje patch kablova</t>
  </si>
  <si>
    <t xml:space="preserve"> - 3 x patch panel 24 portna RJ45 Cat 6 UTP</t>
  </si>
  <si>
    <t xml:space="preserve"> - 1 x patch panel 24 portna SC Cat 6 UTP</t>
  </si>
  <si>
    <t>Dobava i montaža sitnog montažnog pribora (vezice i sl.)</t>
  </si>
  <si>
    <t>Dobava i ugradnja vodilica za kabel, 19'':</t>
  </si>
  <si>
    <t>Horizontalne</t>
  </si>
  <si>
    <t>Vertikalne</t>
  </si>
  <si>
    <t>6. UKUPNO:</t>
  </si>
  <si>
    <t>ANTENSKA INSTALACIJA</t>
  </si>
  <si>
    <t xml:space="preserve">Dobava i polaganje plastične cijevi Ø48 mm 
od antenskog stupa do ZAU
</t>
  </si>
  <si>
    <t>Atestiranje ZAS od strane nadležne ustanove</t>
  </si>
  <si>
    <t>7. UKUPNO:</t>
  </si>
  <si>
    <t>SOS INSTALACIJA</t>
  </si>
  <si>
    <t>Dobava i polaganje zaštitne PVC cijevi Cs16</t>
  </si>
  <si>
    <t>8. UKUPNO:</t>
  </si>
  <si>
    <t xml:space="preserve"> 9.</t>
  </si>
  <si>
    <t>GROMOBRANSKA INSTALACIJA</t>
  </si>
  <si>
    <t xml:space="preserve">Dobava, montaža i spajanje kompletnog mjernog spoja (zamjena postojećih) </t>
  </si>
  <si>
    <t>kom.</t>
  </si>
  <si>
    <t>Dobava, montaža i spajanje  po krovu trake Fe/Zn 25x3mm (zamjena postojeće nakon rekonstrukcije)</t>
  </si>
  <si>
    <t>Dobava materijala i izvedba spoja trake Fe/Zn i metalne mase zavarivanjem ili sa 2 vijka M-10.</t>
  </si>
  <si>
    <t>Dobava materijala, montaža i spajanje voda P10mm2 
za izvedba spoja metalnih masa na fasadama</t>
  </si>
  <si>
    <t>Dobava i montaža nosača Fe/Zn trake</t>
  </si>
  <si>
    <t>9. UKUPNO:</t>
  </si>
  <si>
    <t>VANJSKA RASVJETA</t>
  </si>
  <si>
    <t>Iskolčenje trase kabela i položaja stupova, duljina trase</t>
  </si>
  <si>
    <t xml:space="preserve">Strojni iskop kabelskog rova u zemlji III i IV kategorije  </t>
  </si>
  <si>
    <t xml:space="preserve">nasipanje pijeska u rov, debljine do 10cm,  a nakon </t>
  </si>
  <si>
    <t>volumen iskopa</t>
  </si>
  <si>
    <t>Zatrpavanje rova zemljom, nabijanje tla motornim nabijačem u slojevima od 20 cm i odvoz viška zemlje.</t>
  </si>
  <si>
    <t xml:space="preserve">Ručni iskop rupe za temelj stupa visine H =5 m u  </t>
  </si>
  <si>
    <t>tvrdo nabijenom tlu dimenzija:</t>
  </si>
  <si>
    <t>Duljina:   0,7 m</t>
  </si>
  <si>
    <t>Širina:   0,7 m</t>
  </si>
  <si>
    <t>Visina:  1,0 m</t>
  </si>
  <si>
    <t>Volumen iskopa; 0,49 m3</t>
  </si>
  <si>
    <t>Nakon izrade temelja tlo nabiti motornim nabijačem, i odvesti višak zemlje</t>
  </si>
  <si>
    <t>Dobava i polaganje željezne pocinčane trake Fe/Zn 25x4 mm u već iskopanom i pripremljenom rovu.</t>
  </si>
  <si>
    <t>Dobava i polaganje PVC štitnika za zaštitu kabela u iskopani rov.</t>
  </si>
  <si>
    <t>Polaganje PVC trake za upozorenje u iskopani rov.</t>
  </si>
  <si>
    <t>Nabava i postavljanje upozoravajuće ograde duž rova.</t>
  </si>
  <si>
    <t>Izrada pješačkih prijelaza od drvene građe preko iskopanog rov</t>
  </si>
  <si>
    <t>Sanacija uništenih zelenih površina i dovođenje u prvobitno, stanje vraćanjem humusnog sloja i  stanje vraćanjem humusnog sloja (30 cm) i zatravnjivanjem prema potrebi</t>
  </si>
  <si>
    <t xml:space="preserve">Nabava i prijevoz kabela za napajanje vanjske rasvjete, polaganje u zemljani rov  </t>
  </si>
  <si>
    <t>PP00-Y 5x16mm2</t>
  </si>
  <si>
    <t>INSTALACIJE KOTLOVNICE NA SJEČKE</t>
  </si>
  <si>
    <t>PREKIDAČ-RASTAVLJAČ D0 3p 63A</t>
  </si>
  <si>
    <t>Kom</t>
  </si>
  <si>
    <t>PRILAGODNI ULOŽAK 35A-DO2</t>
  </si>
  <si>
    <t>DALJIN.ISKL.208-250AC/DC MC2/3</t>
  </si>
  <si>
    <t>ZAŠTITNI PREKIDAČ B6/1</t>
  </si>
  <si>
    <t>ZAŠTITNI PREKIDAČ B10/1</t>
  </si>
  <si>
    <t>ZAŠTITNI PREKIDAČ C16/1</t>
  </si>
  <si>
    <t>UZIDNI RAZDJELNIK 5x24TE+VRATA</t>
  </si>
  <si>
    <t>SPREMNIK A4 MAGNETSKI</t>
  </si>
  <si>
    <t>Ostali sitni nespecificirani materijal (N i PE sabirnica,
 kanalice, stopice, vijci i sl.) kompletno. Cijena komplet
 izvedenog razdjelnika sa montažom i spajanjem na objektu,
 te isporukom shemom spajanja izvedenog stanja</t>
  </si>
  <si>
    <t>utičnica sa poklopcem, 230V, 16A</t>
  </si>
  <si>
    <t>utičnica sa poklopcem, 400/230V, 32A</t>
  </si>
  <si>
    <t>Dobava, montaža i spajanje kabelske police:</t>
  </si>
  <si>
    <t>Izvedba izvoda za napajanje plamenika kotla i dovođenje u funkciju istog</t>
  </si>
  <si>
    <t>Dobava, polaganje i spajanje trake Fe/Zn 25x4mm za izjednačenje potencijala</t>
  </si>
  <si>
    <t>Dobava, montaža i spajanje križne spojnice za spoj Fe/Zn trake</t>
  </si>
  <si>
    <t>Dobava, montaža i spajanje sklopke za isklop u nuždi, Jpr</t>
  </si>
  <si>
    <t>Nabava, polaganje u kabelsku policu i spajanje vodova, uključivo prateći pribor, ovjesni i montažni materijal:</t>
  </si>
  <si>
    <t>NYM-Y 3x2,5mm2</t>
  </si>
  <si>
    <t>NYM-Y 3x1,5mm2</t>
  </si>
  <si>
    <t>11. UKUPNO:</t>
  </si>
  <si>
    <t>VATRODOJAVA</t>
  </si>
  <si>
    <t>Cijenom za svaku točku ovog troškovnika obuhvatiti dobavu, montažu i spajanje, te dovođenje stavke u stanje potpune funkcionalnosti. U cijenu je potrebno ukalkulirati sav potrebni sitni spojni, montažni, pridržni i ostali materijal za potpuno funkcioniranje stavke. Kod ponude treba se držati važećih propisa i normi za pojedine vrste instalacija.</t>
  </si>
  <si>
    <t>Prije davanja ponude obavezno pročitati tehnički opis i pregledati nacrte.</t>
  </si>
  <si>
    <t>Kod izvođenja instalacija za sve veće proboje konzultirati nadzornog inženjera građevinske struke te voditi računa o usklađenosti elektromontažnih, strojarskih i građevinskih radova. Točnu lokaciju javljača uskladiti na licu mjesta.</t>
  </si>
  <si>
    <t>Programiranje sustava te obuka korisnika, izdavanje jamstvenog lista i pisanih uputa.</t>
  </si>
  <si>
    <t>Ispitivanje sustava vatrodojave od strane nadležne inspekcijske ustanove</t>
  </si>
  <si>
    <t>Izrada projekta izvedenog stanja</t>
  </si>
  <si>
    <t>12. UKUPNO:</t>
  </si>
  <si>
    <t>OSTALI RADOVI</t>
  </si>
  <si>
    <t>komp</t>
  </si>
  <si>
    <t>R E K A P I T U L A C I J A</t>
  </si>
  <si>
    <t>INSTALACIJE TELEFONA I RAČUNALNE MREŽE</t>
  </si>
  <si>
    <t>INSTALACIJA KOTLOVNICE NA SJEČKE</t>
  </si>
  <si>
    <t>UKUPNO:</t>
  </si>
  <si>
    <t>SVEUKUPNO:</t>
  </si>
  <si>
    <t>Poslovno-razvojni centar Ličko-senjske županije - dizalo</t>
  </si>
  <si>
    <t>TROŠKOVNIK VERTIKALNOG TRANSPORTA</t>
  </si>
  <si>
    <t>TEHNIČKI OPIS POSTROJENJA DIZALA</t>
  </si>
  <si>
    <t>Vrsta  dizala :</t>
  </si>
  <si>
    <t xml:space="preserve">osobno,  namijenjeno za evakuaciju invalidnih osoba spojeno direktno na neprekidni izvor napajanja posebnim kablovima klase E90 </t>
  </si>
  <si>
    <t>Vrsta  pogona  dizala :</t>
  </si>
  <si>
    <t>Tip dizala :</t>
  </si>
  <si>
    <t>Nosivost dizala :</t>
  </si>
  <si>
    <t>Q =630 kg</t>
  </si>
  <si>
    <t xml:space="preserve">  8  osoba   </t>
  </si>
  <si>
    <t>Brzina vožnje :</t>
  </si>
  <si>
    <t>v = 1.0 m/s</t>
  </si>
  <si>
    <t xml:space="preserve"> frekvencijski regulirana</t>
  </si>
  <si>
    <t>Visina  dizanja :</t>
  </si>
  <si>
    <t xml:space="preserve">H =       </t>
  </si>
  <si>
    <t>9,24 m</t>
  </si>
  <si>
    <t>Broj  postaja :</t>
  </si>
  <si>
    <t>Broj  ulaza :</t>
  </si>
  <si>
    <t>4 – ulazi sa iste strane</t>
  </si>
  <si>
    <t>Vrsta  upravljanja :</t>
  </si>
  <si>
    <t>mikroprocesorsko, simplex – sabirno  prema dolje</t>
  </si>
  <si>
    <t>Signalizacija na svim postajama:</t>
  </si>
  <si>
    <t>optički signal potvrde prijema poziva, digitalni optički pokazivač položaja kabine i strelice smjera daljnje vožnje, zvučni signal dolaska kabine u stanicu,  reljefne oznake na pozivnim kutijama</t>
  </si>
  <si>
    <t>Signalizacija u kabini :</t>
  </si>
  <si>
    <t>optički signal potvrde prijema naredbe, digitalni optički pokazivač položaja kabine i strelice smjera daljnje vožnje, govorna veza, zvučni signal preopterećenja kabine, zvučni signal “alarm”, reljefne oznake na upravljačkoj lameli, dvosmjerna komunikacija sa spasilačkom službom (telealarm)</t>
  </si>
  <si>
    <t>Instalacija :</t>
  </si>
  <si>
    <t>za  suhi  prostor</t>
  </si>
  <si>
    <t>Napon pogonskog  el. motora :</t>
  </si>
  <si>
    <t>3 x 400 / 230 V , 50 Hz</t>
  </si>
  <si>
    <t>Napon upravljanja :</t>
  </si>
  <si>
    <t>24 V =</t>
  </si>
  <si>
    <t>Vozno okno :</t>
  </si>
  <si>
    <t>-  izvedba</t>
  </si>
  <si>
    <t>armirano betonsko</t>
  </si>
  <si>
    <t>-  širina</t>
  </si>
  <si>
    <t>1650 mm</t>
  </si>
  <si>
    <t>-  dubina</t>
  </si>
  <si>
    <t>1930mm</t>
  </si>
  <si>
    <t>-  dubina jame</t>
  </si>
  <si>
    <t>1340 mm</t>
  </si>
  <si>
    <t>-  nadvišenje</t>
  </si>
  <si>
    <t>3170 mm</t>
  </si>
  <si>
    <t xml:space="preserve">Vrata voznog okna : </t>
  </si>
  <si>
    <t>-  vrsta</t>
  </si>
  <si>
    <t>dvokrilna automatska teleskopska</t>
  </si>
  <si>
    <t xml:space="preserve">B = </t>
  </si>
  <si>
    <t>mm</t>
  </si>
  <si>
    <t>-  visina</t>
  </si>
  <si>
    <t>H =</t>
  </si>
  <si>
    <t xml:space="preserve">-  materijal  </t>
  </si>
  <si>
    <t xml:space="preserve">čelični  lim </t>
  </si>
  <si>
    <t>-  završna obrada :</t>
  </si>
  <si>
    <t>-  vatrootpornost:</t>
  </si>
  <si>
    <t>Kabina dizala:</t>
  </si>
  <si>
    <t>1100 mm</t>
  </si>
  <si>
    <t>1400 mm</t>
  </si>
  <si>
    <t>2200 mm</t>
  </si>
  <si>
    <t>izvedba</t>
  </si>
  <si>
    <t>- pod : u obvezi Naručitelja (max. debljina 23 mm)</t>
  </si>
  <si>
    <t>-  oprema :</t>
  </si>
  <si>
    <t>ventilator, ogledalo, rukohvat</t>
  </si>
  <si>
    <t>-  rasvjeta :</t>
  </si>
  <si>
    <t>LED ili fluorescentna</t>
  </si>
  <si>
    <t>-  nužna rasvjeta</t>
  </si>
  <si>
    <t>iz  nezavisnog izvora</t>
  </si>
  <si>
    <t>okvir kabine:</t>
  </si>
  <si>
    <t xml:space="preserve">za  ovjes 2:1, nosivost dizala 630 kg i  brzinu vožnje 1.0 m/s  </t>
  </si>
  <si>
    <t>zahvatna naprava:</t>
  </si>
  <si>
    <t xml:space="preserve">s  postupnim  djelovanjem  </t>
  </si>
  <si>
    <t>Vrata kabine :</t>
  </si>
  <si>
    <t>900 mm</t>
  </si>
  <si>
    <t>2100 mm</t>
  </si>
  <si>
    <t xml:space="preserve">čelični  lim  </t>
  </si>
  <si>
    <t xml:space="preserve">-  završna obrada </t>
  </si>
  <si>
    <t>-  osiguranje</t>
  </si>
  <si>
    <t>svjetlosna zavjesa</t>
  </si>
  <si>
    <t>Okvir kabine :</t>
  </si>
  <si>
    <t>komplet za dizalo na užad</t>
  </si>
  <si>
    <t>Ovjes kabine :</t>
  </si>
  <si>
    <t>2:1</t>
  </si>
  <si>
    <t>Protuuteg :</t>
  </si>
  <si>
    <t>čelična konstrukcija s elementima za ispunu</t>
  </si>
  <si>
    <t>Vodilice  kabine :</t>
  </si>
  <si>
    <t>Vodilice  protuutega :</t>
  </si>
  <si>
    <t>Konzole i pribor za učvršćenje vodilica kabine i protuutega:</t>
  </si>
  <si>
    <t>specijalna  izvedba za prihvat horizontalnih sila</t>
  </si>
  <si>
    <t>Smještaj  strojarnice  dizala :</t>
  </si>
  <si>
    <t>dizalo bez strojarnice</t>
  </si>
  <si>
    <t>Smještaj pogonskog  stroja :</t>
  </si>
  <si>
    <t xml:space="preserve">na vodilici u vrhu voznog okna      </t>
  </si>
  <si>
    <t>Čelična  užad :</t>
  </si>
  <si>
    <t>Red. br.</t>
  </si>
  <si>
    <t>Opis</t>
  </si>
  <si>
    <t>Jed. mjere</t>
  </si>
  <si>
    <t>Jedinična cijena</t>
  </si>
  <si>
    <t>Odvoz i zbrinjavanje otpada (ambalaža dizala i otpad nastao prilikom montaže dizala)</t>
  </si>
  <si>
    <t>SVEUKUPNO BEZ PDV</t>
  </si>
  <si>
    <t>=</t>
  </si>
  <si>
    <t>PROJEKTANTSKA CIJENA BEZ PDV-a</t>
  </si>
  <si>
    <t>Rbr</t>
  </si>
  <si>
    <t>Naziv ili opis</t>
  </si>
  <si>
    <t>JM</t>
  </si>
  <si>
    <t>Kol</t>
  </si>
  <si>
    <t>TROŠKOVNIK: OKOLIŠ</t>
  </si>
  <si>
    <t>OPĆE NAPOMENE</t>
  </si>
  <si>
    <t>Ovi tehnički uvjeti su sastavni dio projekta te opisa stavaka troškovnika za sve vrste radova. Jedinične cijene u ovom troškovniku formirane su na osnovi cijena materijala, radne snage, strojeva i ostalih elemenata.</t>
  </si>
  <si>
    <t>One obuhvaćaju sav rad, materijal i organizaciju u cilju izvršenja radova u potpunosti i u skladu s projektom. Nadalje, jedinične cijene za pojedine vrste radova sadrže i sve one posredne troškove, koji nisu iskazani u troškovniku, ali su neminovni za izvršenje radova predviđenih projektom kao što su:</t>
  </si>
  <si>
    <t>- razni radovi u vezi sa organizacijom i uređenjem gradilišta prije početka gradnje,</t>
  </si>
  <si>
    <t>- razni radovi u vezi s uređenjem gradilišta nakon dovršenja objekta kao što su čišćenje i uređenje terena u nožici nasipa na svaku stranu i uz pokose usjeka, uređenje prostora gdje je izvođač imao barake, strojeve, materijal i slično,</t>
  </si>
  <si>
    <t xml:space="preserve">Količina radova koje se nakon dovršenja objekta ne mogu provjeriti izmjerom, upisuju se u građevinski dnevnik ili knjigu. </t>
  </si>
  <si>
    <t>Nadzorni inženjer i izvođač potvrđuje upisane količine i podatke svojim potpisom.</t>
  </si>
  <si>
    <t xml:space="preserve">Eventualno potrebne promjene, izmjene i dopune projekta donosit će sporazumno projektant, nadzorni inženjer i izvoðač radova. </t>
  </si>
  <si>
    <t>Promjene moraju biti upisane u građevinski dnevnik ili izrađeni posebni dijelovi nacrta i ovjereni potpisom projektanta, nadzornog inženjera ili odlukom koju je investitor na neki drugi način odobrio.</t>
  </si>
  <si>
    <t xml:space="preserve">Za vrijeme izvođenja radova izvođač je dužan osigurati nesmetan promet na postojećim prometnicama i prilaznim putevima i regulirati ga odgovarajućim prometnim znacima. </t>
  </si>
  <si>
    <t>Više radnje i manje radnje po ugovorenim stavkama zaračunat će se po istim cijenama.</t>
  </si>
  <si>
    <t>I.   PRIPREMNI RADOVI</t>
  </si>
  <si>
    <t xml:space="preserve">ISKOLČENJE TRASE </t>
  </si>
  <si>
    <t>Stavka obuhvaća :</t>
  </si>
  <si>
    <t>Obračunava se po m' iskolčene osi.</t>
  </si>
  <si>
    <t>PRIVREMENA REGULACIJA PROMETA</t>
  </si>
  <si>
    <t xml:space="preserve">Stavkom obuhvaćeno postavljanje kompleta za regulaciju prometa okolnim ulicama i regulira interni promet na samom gradilištu za vrijeme radova. </t>
  </si>
  <si>
    <t xml:space="preserve">Obračun po kompletu </t>
  </si>
  <si>
    <t>ZASJECANJE POSTOJEĆEG ASFALTA</t>
  </si>
  <si>
    <t>RUŠENJE POSTOJEĆEG GRAĐEVINE</t>
  </si>
  <si>
    <t xml:space="preserve">Rušenje postoječe građevine na parceli. Građevina je zidana prizemnica sa kosim krovom tlocrtnih dimenzija 5,80x22,30 m u jednoj etaži. Porušeni materijal utovariti u vozilo i odvesti na deponij. </t>
  </si>
  <si>
    <t>RUŠENJE POSTOJEĆE OGRADE</t>
  </si>
  <si>
    <t>Ovom stavkom je obuhvaćeno:</t>
  </si>
  <si>
    <t>- demontaža postojeće ograde</t>
  </si>
  <si>
    <t>- rušenje betonskog zida i temelja</t>
  </si>
  <si>
    <t>- utovar, istovar, prijevoz viška materijala od rušenja, na deponiji koji osigurava izvođač radova</t>
  </si>
  <si>
    <t>- svi pripremni I pomoćni radovi, alati i materijali.</t>
  </si>
  <si>
    <t>Obračun  po m' porušene ograde</t>
  </si>
  <si>
    <t>I   PRIPREMNI RADOVI UKUPNO:</t>
  </si>
  <si>
    <t>II. DONJI STROJ</t>
  </si>
  <si>
    <t xml:space="preserve"> ISKOP HUMUSA</t>
  </si>
  <si>
    <t>Ova stavka obuhvaća:</t>
  </si>
  <si>
    <t>- otkop površinskog sloja u debljini 20 cm,</t>
  </si>
  <si>
    <t>- utovar otkopanog materijala u vozilo, te prijevoz i deponiranje na udaljenost do 20 km,</t>
  </si>
  <si>
    <t>- istovar i razastiranje na deponiji,</t>
  </si>
  <si>
    <t>- ručni otkop uz komunalne istalacije te</t>
  </si>
  <si>
    <t>- utovar, prijevoz i razastiranje na deponiji.</t>
  </si>
  <si>
    <t>Obračun po m3 otkopanog materijala mjereno u sraslom stanju prema poprečnim profilima.</t>
  </si>
  <si>
    <t>ISKOP I UKLANJANJE ZEMLJANOG  MATERIJALA</t>
  </si>
  <si>
    <t>IZRADA NASIPA OD ŠLJUNKA ILI KAMENOG MATERIJALA (DOLOMITA)</t>
  </si>
  <si>
    <t>Ova stavka obuhvaća :</t>
  </si>
  <si>
    <t xml:space="preserve"> - dobavu i dopremu nasipnog materijala – šljunka ili kamenog materijala (dolomita)</t>
  </si>
  <si>
    <t xml:space="preserve"> - nasipavanje i razastiranje u slojevima od 30 cm,</t>
  </si>
  <si>
    <t xml:space="preserve"> - eventualno vlaženje i sušenje te zbijanje i planiranje u nasipu prema dimenzijama i nagibima datim u projektu.</t>
  </si>
  <si>
    <t>Nasip ispod kolnika izvodi se od šljunka ili kamenog</t>
  </si>
  <si>
    <t>UREĐENJE POSTELJICE</t>
  </si>
  <si>
    <t>Stavkom je predviđeno uređenje i zaštita posteljice do izrade nasipa ili tamponskog sloja. Stavkom su obuhvaćeni slijedeći radovi:</t>
  </si>
  <si>
    <t xml:space="preserve"> - planiranje posteljice na projektom predviđene kote,</t>
  </si>
  <si>
    <t>- rješenje odvodnje posteljice,</t>
  </si>
  <si>
    <t xml:space="preserve"> NABAVA I UGRADNJA ZAMJENSKOG  MATERIJALA</t>
  </si>
  <si>
    <t xml:space="preserve">Provodi se u slučaju nepovoljnog tla i nepostizanja  tražene zbijenosti posteljice Ms=20MN/m2. Zamjenski  materijal nanosi se u sloju od 25-30 cm u uvaljanom stanju (otpadni kameni materijal) pretpostavljeno   </t>
  </si>
  <si>
    <t>II. DONJI STROJ UKUPNO:</t>
  </si>
  <si>
    <t>III. GORNJI STROJ</t>
  </si>
  <si>
    <t>IZRADA DONJEG NOSIVOG SLOJA  PROMETNIH I PJEŠAČKIH POVRŠINA</t>
  </si>
  <si>
    <t>Izradi donjeg nosivog sloja može se pristupiti nakon propisno izvedene, ispitane i  po nadzornom inženjeru preuzetoj posteljici.</t>
  </si>
  <si>
    <t>Za izradu ovog sloja mogu se upotrijebiti šljunčani ili drobljeni kameni materijali kao i mješavina.</t>
  </si>
  <si>
    <t>Modul stišljivosti na donjem nosivom sloju treba biti:</t>
  </si>
  <si>
    <t>-  kolnik  Ms= 80 MN/m2</t>
  </si>
  <si>
    <t>- parkir., pj. hodnik Ms=60 MN/m2</t>
  </si>
  <si>
    <t>- pribavljanje atesta za materijal prije početka radova,</t>
  </si>
  <si>
    <t>- dobavu, dovoz i istovar materijala,</t>
  </si>
  <si>
    <t>- ugradbu materijala, zbijanje i planiranje,</t>
  </si>
  <si>
    <t>- kontrolu ravnina i visina ugrađevnog sloja,</t>
  </si>
  <si>
    <t>- sva tekuća i kontrolna ispitivanja uz ispostavu atesta za dokaz kvalitete ugrađenog sloja.</t>
  </si>
  <si>
    <t xml:space="preserve"> - kolnik i parkiralšte       d=40 cm </t>
  </si>
  <si>
    <t xml:space="preserve"> - pj. površine                 d=25cm </t>
  </si>
  <si>
    <t>IZRADA DONJEG NOSIVOG SLOJA VATROGASNOG PRISTUPA</t>
  </si>
  <si>
    <t xml:space="preserve">Mehanički stabilizirani nosivi sloj drobljenog kamena izvodi se u dva sloja debljine 20 cm, sa ugradnjom geotekstila 200 gm3  između gornjeg nosivog sloja i sloja humusa, te ugradnjom geomreže i geotekstila 200 gm3 između dva nosiva sloja debljine 20 cm.
</t>
  </si>
  <si>
    <t>- vatrogasni pristup        d1=20cm i d1=20cm</t>
  </si>
  <si>
    <t>- šljunčani ili drobljeni kameni materijal</t>
  </si>
  <si>
    <t>- geotekstil</t>
  </si>
  <si>
    <t>- geomreža</t>
  </si>
  <si>
    <t xml:space="preserve"> IZVEDBA KOLNIČKIH RUBNJAKA</t>
  </si>
  <si>
    <t>- pripremu podloge, čišćenje kod podloge od cementne stabilizacije, otkop ili nasipavanje sa nabijanjem kod podloge od kamena,</t>
  </si>
  <si>
    <t>- izrada i ugradnja betona C12/15 podloge i zaloge,</t>
  </si>
  <si>
    <t>- polaganje rubnjaka u beton po pravcu i niveleti sa razmakom (spojnicom) do 1 cm,</t>
  </si>
  <si>
    <t>- svi prijevozi i prijenosi betona i pomoćnog materijala,</t>
  </si>
  <si>
    <t>- zalijevanje spojnica cementnim mortom omjera 1:4,</t>
  </si>
  <si>
    <t>- njega betona,</t>
  </si>
  <si>
    <t>- ispitivanje kvalitete rubnjaka sa pribavljanjem atesta.</t>
  </si>
  <si>
    <t>- izrada upuštenog rubnjaka izvodi se okretanjem cestovnog rubnjaka,</t>
  </si>
  <si>
    <t>Obračun po m’ ugrađenog rubnjaka.</t>
  </si>
  <si>
    <t xml:space="preserve"> - cestovni rubnjaci   18/24 x 100 cm m’</t>
  </si>
  <si>
    <t xml:space="preserve"> - pješački rubnjaci     8/20 x  100 cm u m’</t>
  </si>
  <si>
    <t>-  upušteni rubnjaci</t>
  </si>
  <si>
    <t xml:space="preserve">IZVEDBA BNS-a  </t>
  </si>
  <si>
    <t>Izvedbi donjeg nosivog sloja može se prići nakon ispitanog i po nadzornom inženjeru preuzetom donjem osivom sloju tampona.</t>
  </si>
  <si>
    <t>- dobavu i dopremu asfaltne mješavine,</t>
  </si>
  <si>
    <t>- čišćenje i prskanje podloge za BNS,</t>
  </si>
  <si>
    <t>- razastiranje, valjanje i njega BNS-a.</t>
  </si>
  <si>
    <t>Obuhvaćen je sav materijal, rad i alat na izradi sloja kao i sva potrebna tekuća i kontrolna ispitivanja s izradom atesta za dokaz kvalitete ugrađenog sloja.</t>
  </si>
  <si>
    <t xml:space="preserve">IZVEDBA ZAVRŠNOG SLOJA  OD ASFALTBETONA </t>
  </si>
  <si>
    <t>Ova stavka obuhvaća:
- dobavu i dopremu asfaltne mješavine,
- čišćenje i prskanje podloge za asfaltbeton,
- razastiranje, valjanje i njega asfaltbetona.</t>
  </si>
  <si>
    <t>Obračun po m2 ugrađenog sloja.</t>
  </si>
  <si>
    <t xml:space="preserve">IZVEDBA ZAVRŠNOG SLOJA PJEŠAČKE POVRŠINE </t>
  </si>
  <si>
    <t>BETONSKIM OPLOČNICIMA  d=4 cm</t>
  </si>
  <si>
    <t>Završni sloj od betonskih ploča izvodi se na podlozi od tampona . Postava istih vrši se na sloj smjese pijeska i cementa omjera smjese 3:1, debljine min. 5 cm. Sastavci se zapunjavaju pijeskom i fugiraju se cementnim mortom.</t>
  </si>
  <si>
    <t>Ova stavka obuhvaća slijedeće radove:</t>
  </si>
  <si>
    <t>- dobavu betonskih opločnika  sa svim prijenosima i prijevozima (vrstu i kvalitetu propisuje projektant),</t>
  </si>
  <si>
    <t>- dobavu i razastiranje sloja pijeska i cementa sa svim prijenosima,</t>
  </si>
  <si>
    <t>- polaganje betonskih opločnika sa zapunjavanjem fuga,</t>
  </si>
  <si>
    <t>- pribavljanje atesta.</t>
  </si>
  <si>
    <t>Obračun po m2  izvedene površine</t>
  </si>
  <si>
    <t>- betonski opločnici      d=4,0 cm</t>
  </si>
  <si>
    <t>IZVEDBA ZAVRŠNOG SLOJA VATROGASNOG PRISTUPA</t>
  </si>
  <si>
    <t>SLOJEM HUNUSA d=10 cm I ZATRAVLJENJEM</t>
  </si>
  <si>
    <t xml:space="preserve">  Ovaj rad obuhvaća dobavu ,donos i razastiranje sloja humusa d=10 cm i zatravnjavanje površina.Rad se mjeri u m2 potpuno završene i zatravnjene površine. Plaća se po jediničnoj cijeni u koju mora biti uključen sav materijal, radovi i prijevozi potrebni za potpunu obradu.
Obračun po m2 uređene površine.</t>
  </si>
  <si>
    <t>IZVEDBA TAKTILNOG POLJA UPOZORENJA, ČEPASTE STRUKTURE</t>
  </si>
  <si>
    <t>Izradi taktilnog polja upozorenja, čepaste strukture može se prići nakon propisno izvedenog i po nadzornom inženjeru preuzetom AB-u sloju.</t>
  </si>
  <si>
    <t>Obračun po m2 izvedene površine.</t>
  </si>
  <si>
    <t xml:space="preserve">III. GORNJI STROJ UKUPNO: </t>
  </si>
  <si>
    <t>IV. BETONSKI RADOVI</t>
  </si>
  <si>
    <t xml:space="preserve">IZRADA OGRADE OKO PARCELE </t>
  </si>
  <si>
    <t>Izrada ograde obuhvaća i slijedeće radove:</t>
  </si>
  <si>
    <t>- dobavu svog potrebnog materijala ( gotovih čeličnih stupova, panela)</t>
  </si>
  <si>
    <t>Obračun po m' montirane ograde, uključivo ograda i sav spojni materijal do potpune pogonske gotovosti ograde.</t>
  </si>
  <si>
    <t>U stavku je uračunat sav potreban materijal i rad.</t>
  </si>
  <si>
    <t xml:space="preserve">     - oplata potrebna za površinu</t>
  </si>
  <si>
    <t xml:space="preserve">     - beton C 25/30      </t>
  </si>
  <si>
    <t xml:space="preserve">     - betonsko željezo  </t>
  </si>
  <si>
    <t xml:space="preserve">     - postavljanje i dobava ograde</t>
  </si>
  <si>
    <t>m’</t>
  </si>
  <si>
    <t>UGRADNJA DVOKRILNIH ULAZNIH VRATA U OGRADI ZA VATROGASNI PRISTUP</t>
  </si>
  <si>
    <t>Ova stavka obuhvača:</t>
  </si>
  <si>
    <t xml:space="preserve">Betoniranje temelja stupova ulaznih vrata ograde betonom C25/30. Dimenzije temelja u prosjeku 50x50x60 cm. Prije betoniranja ostaviti rupe za ugradnju stupova vrata. </t>
  </si>
  <si>
    <t xml:space="preserve"> Jedinična cijena sadrži sav potreban rad i materijal, potrebnu oplatu, zalijevanje rupa cementnim mortom nakon ugradnje stupova kao, dobavu i ugradnju nosećih stupova i vrata, te sve ostale pripomoći. Obračun po 1 kom, sve komplet. </t>
  </si>
  <si>
    <t xml:space="preserve">3. </t>
  </si>
  <si>
    <t xml:space="preserve">IZVEDBA FONTANA </t>
  </si>
  <si>
    <t xml:space="preserve">IV. BETONSKI RADOVI UKUPNO: </t>
  </si>
  <si>
    <t>V. ODVODNJA</t>
  </si>
  <si>
    <t>IZVEDBA SLIVNIKA</t>
  </si>
  <si>
    <t>Obračun po komadu izvedenog slivnika</t>
  </si>
  <si>
    <t>IZVEDBA PRIKLJUČAKA SLIVNIKA</t>
  </si>
  <si>
    <t>Ova stavka obuhvaća izradu priključka slivnika od gotovih betonskih cijevi sa izradom spojeva. Brtvljenje cijevi vršiti sa cementnim mortom, u kojem su dodana sredstava za vodonepropusnost. Ova stavka obuhvaća:
-iskop zemlje za rov sa ravnimodsijecanjem blokova, 
-razupiranje rova i fino niveliranje dna rova na visinu,</t>
  </si>
  <si>
    <t>-nabava, doprema i zatrpavanje rovova šljunkom uz primjenu vibracionih nabijača</t>
  </si>
  <si>
    <t>- nabava, doprema i ugradnja betonskih cijevi po pravcu i niveleti sa izvedbom spojeva u cementnom mortu, izrada betonske podloge i obloge oko cijevi debljine d = 10 cm iz betona marke C16/20</t>
  </si>
  <si>
    <t>-ispitivanje vodonepropusnosti izvedenih priključaka, te pribavljanje atesta,odvoz zemlje preostale nakon izvedbe priključaka nagradilište ili planirku do 20 km sa utovarom, odvozom, istovarom i razastirnjem dovezenog materijala,</t>
  </si>
  <si>
    <t>- ispitivanje zbijenosti i pribavljanje atesta.</t>
  </si>
  <si>
    <t>Obračun po m’  kompletno dovršenog priključka.</t>
  </si>
  <si>
    <t>IZVEDBA DRENAŽE</t>
  </si>
  <si>
    <t>- iskop zemlje za rov sa razupiranjem rova, niveliranje dna rova na potrebnu visinu,</t>
  </si>
  <si>
    <t>- fino planiranje dna jame u koju se polažu cijevi,</t>
  </si>
  <si>
    <t>- nabava, doprema i razastiranje te ugradnja krupnozrnatog šljunka koji se polaže oko drenažnih cijevi u svemu prema detalju.</t>
  </si>
  <si>
    <t>Obračun po m’ gotove drenaže.</t>
  </si>
  <si>
    <t xml:space="preserve">   IZVEDBA RIGOLA</t>
  </si>
  <si>
    <t xml:space="preserve">PROVJERA FUNKCIONALNOSTI I  </t>
  </si>
  <si>
    <t xml:space="preserve">   ČIŠĆENJE SLIVNIKA I PRIKLJUČAKA</t>
  </si>
  <si>
    <t>- slivnici</t>
  </si>
  <si>
    <t xml:space="preserve">V. ODVODNJA UKUPNO: </t>
  </si>
  <si>
    <t>VI.  KRAJOBRAZNO UREĐENJE</t>
  </si>
  <si>
    <t xml:space="preserve">ČIŠĆENJE GRADILIŠTA -  ZELENIH POVRŠINA  </t>
  </si>
  <si>
    <t>Ova stavka obuhvaća čišćenje zelenih površina od ostataka građevnog materijala i ostalog otpada, skupljanje u hrpe, utovar i odvoz.
Obračun po m2</t>
  </si>
  <si>
    <t>SKIDANJE ZAKOROVLJENOG ILI ZBIJENOG SLOJA TLA</t>
  </si>
  <si>
    <t>Stavka obuhvaća skidanje sloja tla debljine 10 cm, utovar i odvoz.</t>
  </si>
  <si>
    <t>RAZASTIRANJE PLODNE ZEMLJE</t>
  </si>
  <si>
    <t xml:space="preserve">Nabava,dovoz, istovar te razastiranje plodne zemlje,  u sloju debljine 10 cm. Grubo planiranje prethodno razastrte plodne zemlje.
Sve komplet </t>
  </si>
  <si>
    <t>SADNJA DRVEĆA</t>
  </si>
  <si>
    <t xml:space="preserve">Sadnja drveća s izmjenom zemlje 100%. Iskop jama za sadnju dim. 80x80x80 cm, s odlaganjem iskopane zemlje u stranu, utovarom i odvozom. Dobava plodnog supstrata (mješavina vrtne zemlje 60 %, treseta 25 %, hygromulla 15%). Rahljenje dna jame. zatrpavanje do polovice bez nabijanja, gnojenje zrelim stajskim gnojem ( ili kompostom) 50 lit. po jami, sadnja te kolenje s tri kolca. Jedno zalijevanje.
Sve komplet sa 100% izmjenom zemlje, bez biljnog materijala. Obračunava se po komadu bez biljnog materijala  </t>
  </si>
  <si>
    <t>SADNJA GRMLJA</t>
  </si>
  <si>
    <t>Iskop jama dim. 40x40x40 cm, s rahlenjem dna jame. Gnojenje zrelim, stajskim gnojem (ili kompostom) 20 lit. po jami. Sadnja sa svim potrebnim radnjama. Jedno zalijevanje.
Obračunava se po komadu  bez biljnog materijala</t>
  </si>
  <si>
    <t>BILJNI MATERIJAL</t>
  </si>
  <si>
    <t>Vađenje bilja u rasadniku, dovoz te istovar.Sav biljni materijal mora biti vrtlarski uzgojen (školovan), kontejniran odnosno baliran, s čitljivom etiketom na svakoj biljci.</t>
  </si>
  <si>
    <t>DRVEĆE</t>
  </si>
  <si>
    <t>-  sadnice starosti 5-7 godina, vis. min. 3-3,5 m, dobro razvijene krošnje, karakteristične za vrstu i  i dobro razvijenog korjenovog sustava</t>
  </si>
  <si>
    <t xml:space="preserve"> -TILIA CORDATA  (LIPA )</t>
  </si>
  <si>
    <t>- PINUS NIGRA ( CRNI BOR )</t>
  </si>
  <si>
    <t xml:space="preserve"> - SALIX ALBA ( BIJELA VRBA )</t>
  </si>
  <si>
    <t>- BETULA PENDULA (BREZA )</t>
  </si>
  <si>
    <t>- PINUS SYLVESTRIS 'FASTIGIATA' ( STUPOLIKI BOR )</t>
  </si>
  <si>
    <t>GRMLJE</t>
  </si>
  <si>
    <t>minimalno togodišnjeg uzrasta, s najmanje 3 dobro razvijena izboja</t>
  </si>
  <si>
    <t>- SPIRAEA X VANHOUTTEI</t>
  </si>
  <si>
    <t xml:space="preserve">  ( VANHOUTTEOVA SURUČICA )</t>
  </si>
  <si>
    <t>- FORSYTHIA (FORZICIJA)</t>
  </si>
  <si>
    <t>- JUNIPERUS HORIZONTALIS  ( BOROVICA  )</t>
  </si>
  <si>
    <t>- PYRACANTHIA COCCINEA ( PIRAKANTA - VATRENI TRN ) ŽIVICA  395m</t>
  </si>
  <si>
    <t xml:space="preserve">VI. KRAJOBRAZNO UREĐENJE UKUPNO: </t>
  </si>
  <si>
    <t>VII. OPREMA PROMETNICA</t>
  </si>
  <si>
    <t xml:space="preserve"> HORIZONTALNA SIGNALIZACIJA</t>
  </si>
  <si>
    <t>Izrada horizontalne signalizacije bijelom bojom. Ovaj rad obuhvaća postavljanje oznaka za regulaciju prometa na kolniku, a izvodi se prema projektu prometne opreme, Pravilniku o prometnim znakovima, opremi i signalizaciji na cestama i OTU. Izvođač je dužan prije početka radova na izradi horizontalne signalizacije dostaviti nadzornom inženjeru na uvid prethodna ispitivanja (ateste) o pogodnosti materijala za ove radove.Na osnovi atesta nadzorni inženjer odobrava početak radova.</t>
  </si>
  <si>
    <t xml:space="preserve"> - uzdužna linija vodilja debljine 10 cm –  puna </t>
  </si>
  <si>
    <t xml:space="preserve"> m'</t>
  </si>
  <si>
    <t xml:space="preserve"> - uzdužna linija vodilja debljine 10 cm –    isprekidana</t>
  </si>
  <si>
    <t xml:space="preserve"> - zaustavna linija debljine 50 cm - puna, </t>
  </si>
  <si>
    <t xml:space="preserve"> - oznake parkirališta debljine 10 cm –   puna </t>
  </si>
  <si>
    <t xml:space="preserve"> - oznake za invalide  </t>
  </si>
  <si>
    <t>- pješački prijelazi - zebre</t>
  </si>
  <si>
    <t>VERTIKALNA SIGNALIZACIJA</t>
  </si>
  <si>
    <t>Dobava i postava prometnih znakova 60*60 cm ili promjera 60 cm, te drugih prometnih tabli u reflektirajućoj tehnici. Ovaj rad obuhvaća nabavu i postavljanje prometnih znakova u svemu prema projeku prometne opreme i Pravilniku o prometnim znakovima, opremi i signalizaciji na cestama (NN 59/00), Prometni znakovi trebaju udovoljiti u svemu zahtjevima HRN Z.S2.301, 302, 304, a kvaliteta boje za prometne znakove prema HRN Z.S2.330. Prometni znakovi rade se od aluminijskog lima, uokvireno, na koji se stavlja reflektirajuća folija “High Intesity”, a pričvršćuje se na stup pomoću obujmice i dva zavrtnja. Kod postavljanja prometni znak treba zaokrenuti 3-5 stupnjeva u odnosu na os prometnice da se izbjegne intenzivna refleksija i smanji kontrast  simbola i pozadine koja je osvijetljena. Stupovi prometnih znakova postavljaju se u betonske temelje kvalitete C30/37. Za sav upotrijebljeni materijal za izradu znakova izvođač je dužan pribaviti dokaze o kvaliteti i ,predati ih nadzornom inženjeru. Kontrola kvalitete zaštite od korozije čeličnih elemenata provodi se prema OTU.</t>
  </si>
  <si>
    <t>Obračun po komadu potpuno završenog prometnog znaka.</t>
  </si>
  <si>
    <t xml:space="preserve">a) jedan  znak na stupu visine 2,5 m            </t>
  </si>
  <si>
    <t xml:space="preserve">b) dva  znaka na stupu visine 3,2 m    </t>
  </si>
  <si>
    <t xml:space="preserve">VII: OPREMA PROMETNICA UKUPNO: </t>
  </si>
  <si>
    <t>VIII. URBANA OPREMA</t>
  </si>
  <si>
    <t xml:space="preserve">VIII. URBANA OPREMA UKUPNO: </t>
  </si>
  <si>
    <t>IX. OSTALI RADOVI</t>
  </si>
  <si>
    <t xml:space="preserve">  IZRADA  SNIMKA IZVEDENOG STANJA</t>
  </si>
  <si>
    <t>Ova stavka obuhvaća izradu situacijskog nacrta izgrađene građevine kao dijela geodetskog elaborata koje je ovjerilo nadležno tijelo za katastar i geodetske poslove, a izraditi osoba registrirana za obavljanje te djelatnosti prema posebnom propisu. Stavkom je obuhvaćeno snimanje i izradu nacrta izgrađene prometnice.</t>
  </si>
  <si>
    <t>I. PRIPREMNI RADOVI</t>
  </si>
  <si>
    <t>VI. KRAJOBRAZNO UREĐENJE</t>
  </si>
  <si>
    <t>S V E U K U P N O :</t>
  </si>
  <si>
    <t>ARHINGTRADE d.o.o.</t>
  </si>
  <si>
    <t>Investitor:</t>
  </si>
  <si>
    <t>dr. Franje Tuđmana 4, Gospić</t>
  </si>
  <si>
    <t>Građevina:</t>
  </si>
  <si>
    <t>Red. broj</t>
  </si>
  <si>
    <t>Opis stavke</t>
  </si>
  <si>
    <t>Jed.mjera</t>
  </si>
  <si>
    <t>Jed.cijena</t>
  </si>
  <si>
    <t>Iznos</t>
  </si>
  <si>
    <t xml:space="preserve">A.   </t>
  </si>
  <si>
    <t xml:space="preserve">KOTLOVNICA </t>
  </si>
  <si>
    <t>sječkom/peletima.</t>
  </si>
  <si>
    <t>Osnovni tehnički podaci:</t>
  </si>
  <si>
    <t>Snaga: 22-101 kW sječka, 22,2-101 kW peleti</t>
  </si>
  <si>
    <t>Dopušteni pogonski nadtlak: 3 bar</t>
  </si>
  <si>
    <t>Max. dopuštena temperatura polaza: 90 °C</t>
  </si>
  <si>
    <t>Elektronapajanje: 400 V / 50 Hz, 16 A</t>
  </si>
  <si>
    <t>Standardna izvedba sastoji se od:</t>
  </si>
  <si>
    <t>Kotlovsko tijelo izolirano</t>
  </si>
  <si>
    <t>Pužni dozator s motornim pogonom</t>
  </si>
  <si>
    <t>Stepenasta goriona rešetka s pomakom</t>
  </si>
  <si>
    <t>automatsko čišćenje stepenika</t>
  </si>
  <si>
    <t>automatsko čišćenje stepenika pepela okretanjem</t>
  </si>
  <si>
    <t>Sigurnosni izmjenjivač topline</t>
  </si>
  <si>
    <t>Ventilator propuha s regulatorom broja okretaja i nadzorom</t>
  </si>
  <si>
    <t>Automatski čistač izmjenjivača topline</t>
  </si>
  <si>
    <t>Dvozonska ložišna komora</t>
  </si>
  <si>
    <t>Zaštita od povrata plamena (RSE)</t>
  </si>
  <si>
    <t>Međuspremnik s infracrvenim senzorom za nadzor</t>
  </si>
  <si>
    <t>Automatsko paljenje vetilatorom vrućeg zraka</t>
  </si>
  <si>
    <t>Automatski odvoz pepela iz ložišnog prostora</t>
  </si>
  <si>
    <t>Uključeno u isporuku:</t>
  </si>
  <si>
    <t>Regulacija sagorijevanja</t>
  </si>
  <si>
    <t>Regulacija lambda sonde (upravlja zrakom za izgaranje</t>
  </si>
  <si>
    <t>i dovodom goriva)</t>
  </si>
  <si>
    <t>Upravljanje za podizanje temperature povrata</t>
  </si>
  <si>
    <t>Upravljanje za ventil s motorom za brzo grijanje krugova</t>
  </si>
  <si>
    <t>kod pogona s akumulatorom topline</t>
  </si>
  <si>
    <t>Regulacija kruga grijanja s miješanjem</t>
  </si>
  <si>
    <t>Upravljanje spremanjem topline</t>
  </si>
  <si>
    <t>Dodatak na cijenu za daljinski nadzor (vizualizaciju) za T-Control</t>
  </si>
  <si>
    <t>Kao dodatnu mogućnosts T-CONTROL daje mogućnost daljinskog nadzora</t>
  </si>
  <si>
    <t>premo Smart telefona</t>
  </si>
  <si>
    <t>PC ili tablet-PC. Rukovanje je jednako onomu na Touch-regulaciji izravno</t>
  </si>
  <si>
    <t>na kotlu.</t>
  </si>
  <si>
    <t>Tako se mogu svi parametri očitati u svako vrijeme ili bilo s kojeg mjesta i</t>
  </si>
  <si>
    <t>promijeniti većina bitnih parametara</t>
  </si>
  <si>
    <t>Napomenas: Mrežno povezivanje je preko eksternog IT</t>
  </si>
  <si>
    <t>ili EDV- firme i potrebna je IP-adresa.</t>
  </si>
  <si>
    <t>Info: Kotao se NE može daljinski uključiti/isključiti i ne mogu se daljinski</t>
  </si>
  <si>
    <t>promijeniti parametri kotla!</t>
  </si>
  <si>
    <t>Set za dizanje povratne temperature</t>
  </si>
  <si>
    <t>Izvedba se sastoji od:</t>
  </si>
  <si>
    <t>Troputni miješajući ventil s motorom 6/4" (do 150 kW)</t>
  </si>
  <si>
    <t xml:space="preserve">Termički sigurnosni ispust </t>
  </si>
  <si>
    <t>Modul za proširenje T-Control “miješajući krug“ interni.</t>
  </si>
  <si>
    <t>Modul za proširenje T-Control “miješajući krug“ externi.</t>
  </si>
  <si>
    <t>Set za zvučnu izolaciju kotla</t>
  </si>
  <si>
    <t>izrađen od materijala za apsorbciju zvuka za firematic 130-200</t>
  </si>
  <si>
    <t>Automatska doprema sječke/peleta pužom</t>
  </si>
  <si>
    <t>Osnovni paket.</t>
  </si>
  <si>
    <t>Osnovni paket sastoji se od:</t>
  </si>
  <si>
    <t>Opružna mješalica, nosač i puž</t>
  </si>
  <si>
    <t>završetak puža, motor i prenos</t>
  </si>
  <si>
    <t>Izvedba 400 V; 45 - 201 kW</t>
  </si>
  <si>
    <t>Paket s koritom za prihvat sječke/peleta</t>
  </si>
  <si>
    <t>sastoji se od:</t>
  </si>
  <si>
    <t>slog čeličnih traka - ruke</t>
  </si>
  <si>
    <t>donji i gornji dio korita</t>
  </si>
  <si>
    <t>puž</t>
  </si>
  <si>
    <t>promjer ruku: 5 m</t>
  </si>
  <si>
    <t>Paket zatvorenog produžetka dopreme sječke/peleta</t>
  </si>
  <si>
    <t>donji i gornji dio kanala</t>
  </si>
  <si>
    <t>dužina 0,3 m</t>
  </si>
  <si>
    <t>Set za zvučnu izolaciju mješalice i prodora puža kroz zid izrađen od materijala za apsorbciju zvuka</t>
  </si>
  <si>
    <t>Namijenjen je za sva postrojenja s vodom kao ogrjevnim medijem.</t>
  </si>
  <si>
    <t>Povećava zapreminu ogrjevne vode, a time i ekonomičnost i životni vijek postrojenja, a također utječe i na smanjenje emisije štetnih plinova</t>
  </si>
  <si>
    <t xml:space="preserve">Izmjenjivač i spremnik od klalitetnog S235JR. Spremnik s vanjske strane ima osnovnu korozionu zaštitu. </t>
  </si>
  <si>
    <t>Spremnik ogrjevne tople vode izveden je sa svim potrebnim priključcima za polaz i povrat grijanja, spoj u baterije,</t>
  </si>
  <si>
    <t>Za prihvat osjetnika postoje čahure.</t>
  </si>
  <si>
    <t>Spremnik 1500 litara</t>
  </si>
  <si>
    <t>D/H: 1100/2450 mm (bez izolacije)</t>
  </si>
  <si>
    <t>Izolacija spremnika ogrjevne tople vode 1500 litara.</t>
  </si>
  <si>
    <t>Izolacija  se sastoji se od PU tvrde pjene debljine 100 mm i jednog omotača.</t>
  </si>
  <si>
    <t>Regulator propuha s ex-klapnom DN200</t>
  </si>
  <si>
    <t>Troputni regulacijski miješajući ventil sustava VF3, komplet sa svim materijalom i priborom potrebnim za montažu do pune pogonske gotovosti</t>
  </si>
  <si>
    <t>DN40, kvs=25</t>
  </si>
  <si>
    <t xml:space="preserve">Hvatač nećistoće, prirubnički, NP10, u kompletu s prirubnicama, brtvama i vijcima </t>
  </si>
  <si>
    <t>DN65</t>
  </si>
  <si>
    <t>Leptirasti zasun, NP10, za ugradnju između prirubnica, komplet s protuprirunbnicama, brtvama i vijcima.</t>
  </si>
  <si>
    <t>Nepovratni ventil, NP10, za ugradnju između prirubnica, komplet s protuprirunbnicama, brtvama i vijcima.</t>
  </si>
  <si>
    <t>Ventil za finu regulaciju protoka medija sa pipcem za pražnjenje, NP10, komplet s protuprirubnicom, brtvama i vijcima.</t>
  </si>
  <si>
    <t>Ljevano željezni ventil NP10 za toplu vodu za ugradnju između prirubnica, komplet s protuprirunbnicama, brtvama i vijcima.</t>
  </si>
  <si>
    <t>Kompenzator vibracija, komplet s protuprirunbnicama, brtvama i vijcima.</t>
  </si>
  <si>
    <t>Odzračni lonci volumena V=2 lit. s automatskim odzračnim ventilom DN15 i ručnim odzračnim ventilom DN10.</t>
  </si>
  <si>
    <t xml:space="preserve">Manometar sa skalom od 0-10 bar i kuglastom slavinom 1/2". </t>
  </si>
  <si>
    <t xml:space="preserve">Termoosjetnik </t>
  </si>
  <si>
    <t>Termometar u zaštitnom mjedenom tuljku, za ugradnju u cjevovod, područje mjerenja 0-120°C</t>
  </si>
  <si>
    <t>Slavina za punjenje i pražnjenje iz mjedi, komplet s kapom protiv kapanja i nastavkom za gumeno crijevo</t>
  </si>
  <si>
    <t>DN20</t>
  </si>
  <si>
    <t>Gumirano crijevo Ф3/4" sa obostranim holenderima</t>
  </si>
  <si>
    <t>m΄</t>
  </si>
  <si>
    <t>Ličenje svih cjevovoda, konzola i oslonaca uz prethodno temeljito čišćenje od hrđe s dva premaza temeljnom antikorozivnom bojom .</t>
  </si>
  <si>
    <t xml:space="preserve">Tlačna proba vodom pod pritiskom 50% većim od radnog pritiska, funkcionalna proba s medijem radne temperature, probni pogon, regulacija uređaja i kompletne instalacije, obučavanje korisnikaza rad s instalacijom, izrada uputstava za rad i održavanje, izrada projekta izvedenog stanja, pripremno-završne radove, izdavanje jamstva i atestne dokumentacije. </t>
  </si>
  <si>
    <t>Izrada sheme kotlovnice i uokvirenje</t>
  </si>
  <si>
    <t>A.</t>
  </si>
  <si>
    <t>UKUPNO KOTLOVNICA:</t>
  </si>
  <si>
    <t xml:space="preserve">B.   </t>
  </si>
  <si>
    <t>CENTRALNO  GRIJANJE</t>
  </si>
  <si>
    <t>čl.</t>
  </si>
  <si>
    <t>NO15</t>
  </si>
  <si>
    <t>Radijatorski automatski odzračni ventil</t>
  </si>
  <si>
    <t>dobava i ugradnja</t>
  </si>
  <si>
    <t>NO8</t>
  </si>
  <si>
    <t>Slavina za punjenje i pražnjenje s kapom</t>
  </si>
  <si>
    <t>NO10</t>
  </si>
  <si>
    <t>DN50</t>
  </si>
  <si>
    <t>DN40</t>
  </si>
  <si>
    <t>DN32</t>
  </si>
  <si>
    <t>DN25</t>
  </si>
  <si>
    <t>DN15</t>
  </si>
  <si>
    <t>Puštanje kotlovnice u rad potrebno je izvršiti od strane ovlaštenog servisa uz izdavanje jamstva, uputa za rad na hrvatskom jeziku i izradu elaborata o puštanju u rad.</t>
  </si>
  <si>
    <t>Tlačna proba instalacije grijanja na čvrstoću tlakom vode 1,5 puta većim od radnog tlaka u trajanju od 24 sata, te izrada elaborata o izvršenoj probi.</t>
  </si>
  <si>
    <t>B.</t>
  </si>
  <si>
    <t>UKUPNO CENTRALNO RADIJATORSKO GRIJANJE:</t>
  </si>
  <si>
    <t xml:space="preserve">C.   </t>
  </si>
  <si>
    <t>HLAĐENJE</t>
  </si>
  <si>
    <t>Vanjske jedinice</t>
  </si>
  <si>
    <t>VRT - konfigurator omogućuje kontinuiranu promjenu temperature isparavanja i kondenzacije radnog medija prema temperaturi okoliša u svrhu dodatne uštede energije i većeg komfora zbog viših temperatura medija.</t>
  </si>
  <si>
    <t>Maksimalno dozvoljena ukupna duljina cjevnog razvoda iznosi 1000 metara u jednom smjeru uz ograničenja navedena u uputama proizvođača. Maksimalna dozvoljena visinska razlika između vanjske i unutarnje jedinice iznosi 90 m (neovisno da li je pozicija vanjske jedinice iznad, ili ispod pozicije unutarnjih jedinica). Maksimalna dozvoljena visinska razlika između pojedinih unutarnjih jedinica iznosi 30 m.</t>
  </si>
  <si>
    <t xml:space="preserve">Jedinica je opremljena opcijom za "Ekstra tihi rad" sa mogućnošću jednostavnog podešavanja reduciranog rada uz smanjeni nivo zvučnog tlaka na 45 dB(A) u stupnju 2, odnosno 50 dB(A) u stupnju 1 (navedene vrijednosti zvučnog tlaka odnose se na jedinice sastavljene od 1 modula). </t>
  </si>
  <si>
    <t>Konstrukcija: Jedinice su modularne izvedbe sa osnovnim nosivim okvirom i galvaniziranim čeličnim panelima sa odgovarajućom zaštitom za vanjsku i unutarnju ugradnju. Do veličine 20HP jedinice mogu biti u izvedbi 1 modula, dok su veće sastavljene od dva, ili tri modula.</t>
  </si>
  <si>
    <t>Jedinice imaju eksterni statički tlak ventilatora od 78 Pa te su prikladne i za unutarnju ugradnju.</t>
  </si>
  <si>
    <t>Svi kompresori u uređaju su inverterski, zvučno izolirani G-tip hermetički scroll izvedbe s ugrađenim motorom, optimizirani za rad sa R410a.</t>
  </si>
  <si>
    <t xml:space="preserve">Jedinice su opremljene Back-up funkcijom koja omogućava rad jedinice sa dva kompresora u slučaju kvara na jednom od njih (minimalno 50% kapaciteta). </t>
  </si>
  <si>
    <t>Jedinice su opremljene funkcijom automatskog nadopunjavanja rashladnog medija i očitanja količine rashladnog medija direktno na vanjskoj jedinici.</t>
  </si>
  <si>
    <t>Jedinica omogućuje spajanje do 33 unutarnje jedinice.</t>
  </si>
  <si>
    <t>Tehničke karakteristike:</t>
  </si>
  <si>
    <t>Qh ukupno = 33,5 kW</t>
  </si>
  <si>
    <t>Priključna snaga:</t>
  </si>
  <si>
    <t>N ukupno = 8,98 kW    /   400 V - 50 Hz</t>
  </si>
  <si>
    <t>EER: 3,73 (100% opterećenja)</t>
  </si>
  <si>
    <t>Tv = 35°C ST</t>
  </si>
  <si>
    <t>Tp = 27°C ST, 46%RH</t>
  </si>
  <si>
    <t>ESEER: 5,50 za uvjete Tv=35°C, Tp=27°C bez uključene VRT opcije</t>
  </si>
  <si>
    <t>ESEER: 6,96 za uvjete Tv=35°C, Tp=27°C sa uključenom VRT opcijom</t>
  </si>
  <si>
    <t>Qg ukupno = 37,5 kW</t>
  </si>
  <si>
    <t>N ukupno = 9,10 kW    /   400 V - 50 Hz</t>
  </si>
  <si>
    <t>COP: 4,12 (100% opterećenja)</t>
  </si>
  <si>
    <t>Tv= 7°C ST</t>
  </si>
  <si>
    <t>Tp = 20°C ST</t>
  </si>
  <si>
    <t>Radno područje: grijanje: od -20° do 15°C</t>
  </si>
  <si>
    <t>Radno područje: hlađenje: od -5° do 43°C</t>
  </si>
  <si>
    <t>Nivo zvučnog tlaka: 61 dB(A) na udaljenosti 1m od jedinice</t>
  </si>
  <si>
    <t xml:space="preserve">Dimenzije ukupno: </t>
  </si>
  <si>
    <t>930 x 765 mm ; h = 1685 mm</t>
  </si>
  <si>
    <t>Težina ukupno: 190 kg</t>
  </si>
  <si>
    <t>Qh ukupno = 45,0 kW</t>
  </si>
  <si>
    <t>N ukupno = 13,0 kW    /   400 V - 50 Hz</t>
  </si>
  <si>
    <t>EER: 3,46 (100% opterećenja)</t>
  </si>
  <si>
    <t>ESEER: 5,05 za uvjete Tv=35°C, Tp=27°C bez uključene VRT opcije</t>
  </si>
  <si>
    <t>ESEER: 6,50 za uvjete Tv=35°C, Tp=27°C sa uključenom VRT opcijom</t>
  </si>
  <si>
    <t>Qg ukupno = 50,0 kW</t>
  </si>
  <si>
    <t>N ukupno = 12,8 kW    /   400 V - 50 Hz</t>
  </si>
  <si>
    <t>COP: 3,91 (100% opterećenja)</t>
  </si>
  <si>
    <t>Nivo zvučnog tlaka: 64 dB(A) na udaljenosti 1m od jedinice</t>
  </si>
  <si>
    <t>1240 x 765 mm ; h = 1685 mm</t>
  </si>
  <si>
    <t>Težina ukupno: 304 kg</t>
  </si>
  <si>
    <t>Unutarnje jedinice</t>
  </si>
  <si>
    <t>Tv = 35°C</t>
  </si>
  <si>
    <t>Tp = 27°C ST, 19°C VT</t>
  </si>
  <si>
    <t>Dimenzije: lxbxh 840x840x204 mm</t>
  </si>
  <si>
    <t>Medij:  R-410A</t>
  </si>
  <si>
    <t>Dim. freonskih priključaka:   Ø6.4 / Ø12.7 mm</t>
  </si>
  <si>
    <t>Nivo zvučnog tlaka: standard / niža brzina 31/28 dB(A) na udaljenosti 1,5 m od jedinice:</t>
  </si>
  <si>
    <t>Qh  = 2,2 kW</t>
  </si>
  <si>
    <t>Qg = 2,5 kW</t>
  </si>
  <si>
    <t>Qh  = 1,7 kW</t>
  </si>
  <si>
    <t>Qg = 1,9 kW</t>
  </si>
  <si>
    <t>Vz = 510/390 m3/h</t>
  </si>
  <si>
    <t>N = 73 W - 230 V - 50 Hz</t>
  </si>
  <si>
    <t>Dimenzije: lxbxh 575x575x286</t>
  </si>
  <si>
    <t>Težina: 18 kg</t>
  </si>
  <si>
    <t>Nivo zvučne snage: 48 dB(A)</t>
  </si>
  <si>
    <t>Nivo zvučnog tlaka: visoka/standard/niža brzina 31/28/25 dB(A) na udaljenosti 1,5 m od jedinice.</t>
  </si>
  <si>
    <t>Regulacija i upravljanje</t>
  </si>
  <si>
    <t>Potpuni nadzor i upravljanje VRV sustavima (maksimalno 200 grupa)</t>
  </si>
  <si>
    <t>ITC i-Touch Manager (centralni nadzorno upravljački sustav) za regulaciju do 2.560 jedinica grupa unutarnjih jedinica VRV sustava (ITM plus integrator + 7 iPU). Regulator je predviđen za montažu na zid i spaja se na vanjske jedinice VRV-a.</t>
  </si>
  <si>
    <t>Mogućnosti kontrole: on / off, režim rada, setpoint, brzina ventilatora i pozicija istrujnih lamela, grupno ili individualno upravljanje (on/off, režim i setpoint), regulacija temperature, kalendar, tjedni i dnevni programi  ograničavanje pristupa elektronskim upravljačima u sobama.</t>
  </si>
  <si>
    <t xml:space="preserve">Mogućnosti nadzora: grafički prikaz na računalu, rad unutarnjih i vanjskih jedinica, signalizacija greške, signalizacija zaprljanosti filtera na unutarnjim jedinicama, različite razine pristupa.  </t>
  </si>
  <si>
    <t>Modularna integracija sustava treće strane poput WAGO poveznice, Du modula, Di modula, Au modula i modula termistora.</t>
  </si>
  <si>
    <t>Priključak: 230V, 50Hz</t>
  </si>
  <si>
    <t>Dimenzije: 290x243x50 mm</t>
  </si>
  <si>
    <t>Težina: 2,75 kg</t>
  </si>
  <si>
    <t>Žičani elektronski prostorni regulator sa LCD displejom i tjednim programskim satom za upravljanje i kontrolu do 16 unutarnjih VRV jedinica.</t>
  </si>
  <si>
    <t>Kontrola pristupa moguća je u tri nivoa sa mogućnošću ograničavanja pristupa korisnika.</t>
  </si>
  <si>
    <t>Funkcije: on/off, režim rada, set point, brzina ventilatora, pozicija lamela, pojedinačno podešavanje za jedinice u grupi, signalizacija greške, signalizacija zaprljanosti filtera, tjedni program sa 5 dnevnih podprograma (ukupno 35).</t>
  </si>
  <si>
    <t>Y-Račve:</t>
  </si>
  <si>
    <t xml:space="preserve">Predizolirane bakrene cijevi u kolutu za freonsku instalaciju plinske i tekuće faze namijenjene za rashladni medij R-410. </t>
  </si>
  <si>
    <t>Φ9,5</t>
  </si>
  <si>
    <t>Φ12,7</t>
  </si>
  <si>
    <t>Φ15,9</t>
  </si>
  <si>
    <t>Φ19,1</t>
  </si>
  <si>
    <t>Φ28,6</t>
  </si>
  <si>
    <t>PVC cijevi za odvod kondenzata Φ16.</t>
  </si>
  <si>
    <t>Puštanje u pogon VRV sustava uključivo provjeru nepropusnosti freonske instalacije, vakumiranje i dopunjavanje rashladnog sredstva od strane ovlaštenog servisa uz izdavanje potrebnih uputa za korištenje, atesta i garancija:</t>
  </si>
  <si>
    <t>C.</t>
  </si>
  <si>
    <t>UKUPNO HLAĐENJE:</t>
  </si>
  <si>
    <t xml:space="preserve">D.   </t>
  </si>
  <si>
    <t xml:space="preserve">VENTILACIJA </t>
  </si>
  <si>
    <t>Ventilacijski pravokutni kanali za ventilaciju samitarija,  iz pocinčanog lima, kompletno sa protuprirubnicama, brtvama i vijcima. Debljina lima za izradu kanala u ovisnosti o dimenziji duže stranice iznosi :0,6 mm do 500 mm, 0,8 mm do 1000 mm  i 1 mm iznad 1000 mm.</t>
  </si>
  <si>
    <t xml:space="preserve">120 x 100 </t>
  </si>
  <si>
    <t>D.</t>
  </si>
  <si>
    <t>UKUPNO VENTILACIJA:</t>
  </si>
  <si>
    <t>CENTRALNO RADIJATORSKO GRIJANJE</t>
  </si>
  <si>
    <t xml:space="preserve">UKUPNO: </t>
  </si>
  <si>
    <t>SVEUKUPNA REKAPITULACIJA RADOVA</t>
  </si>
  <si>
    <t>kn</t>
  </si>
  <si>
    <t>UKUPNO</t>
  </si>
  <si>
    <t>GRAĐEVINSKO-OBRTNIČKI RADOVI</t>
  </si>
  <si>
    <t>VODOVOD I KANALIZACIJA</t>
  </si>
  <si>
    <t>ELEKTROINSTALACIJE</t>
  </si>
  <si>
    <t>STROJARSKE INSTALACIJE</t>
  </si>
  <si>
    <t>OKOLIŠ</t>
  </si>
  <si>
    <t>DIZALO</t>
  </si>
  <si>
    <t>OPĆE NAPOMENE:</t>
  </si>
  <si>
    <t>Ovim troškovnikom obuhvaćeni su radovi na izvedbi instalacija vodovoda i kanalizacije u građevini i vani do predviđenih priključaka na projektirane ulične instalacije.
Nacrti, detalji i napomene na nacrtima, zatim tehnički opis, posebni tehnički uvjeti gradnje za instalacije internog vodovoda i kanalizacije, obavezni su kod izvođenja radova, kao i opisi radova u pojedinim stavkama troškovnika.
Sve radove, dobave i montaže predviđene ovim troškovnikom, kao što su cijevi, izljevna i odvodna mjesta, sanitarni predmeti i uređaji, postrojenja i drugo, izvesti do potpune funkcionalnosti.</t>
  </si>
  <si>
    <t>A)</t>
  </si>
  <si>
    <t>Trasiranje kanala za polaganje instalacija vodovoda i kanalizacije u građevini i vani do mjesta priključenja. Nanošenje visina (kota) prema projektu i kontrola visina iskopa i polaganja cijevi. Sve ovo radi se u prisustvu nadzornog inženjera, koji će svojim potpisom ovjeriti točnost izmjere. Eventualne izmjene dubina iskopa i niveleta kanala radi novih uvjeta priključenja mogu se izvršiti uz prethodnu suglasnost nadzornog inženjera i projektanta. Obračun po komadu komplet izvedenih radova.</t>
  </si>
  <si>
    <t>B)</t>
  </si>
  <si>
    <t>1/B</t>
  </si>
  <si>
    <t>Iskop rova za polaganje vodovodnih i kanalizacijskih cijevi, vodomjernog okna i za revizijska okna u zemljištu A i B kategorije sa odbacivanjem zemlje na 1,00 m od ruba rova. Nagib i dubina iskopa prema projektu. Obračun bez obzira na vrstukategorije zemlje.</t>
  </si>
  <si>
    <t>Planiranje dna rova sa točnosti -+ 2 cm.</t>
  </si>
  <si>
    <t>Nasipavanje dna rova pijeskom u sloju od 10 cm i fino planiranje u nagibu pod kojim se polažu cijevi. Nakon što su vodovodne i kanalizacijske cijevi položene i ispitane zasipavaju se pijeskom u sloju od 10 cm iznad tjemena cijevi.</t>
  </si>
  <si>
    <t>Zatrpavanje rova zemljom od iskopa nakon što su cijevi položene i ispitane na vodonepropusnost i funkcionalnost i zasipane pijeskom. Zatrpavanje se vrši u slojevima od po 30 cm uz prethodno nabijanje. Prvi sloj nasipa zemljom ne smije sadržavati kamen ili neki drugi grubi materijal, ostali slojevi nasipavaju se preostalom zemljom od iskopa.</t>
  </si>
  <si>
    <t>Utovar, prijevoz i razastiranje preostale zemlje od iskopa na udaljenost do 5 km na mjesto koje odredi investitor.</t>
  </si>
  <si>
    <t>UKUPNO ZEMLJANI RADOVI:</t>
  </si>
  <si>
    <t>2/B</t>
  </si>
  <si>
    <t>a)</t>
  </si>
  <si>
    <t>Okno svijetle veličine 100 x 60 cm, dubine do 200 cm sa lijevano željeznim poklopcem veličine 60 x 60 cm klase opterećenja C 250</t>
  </si>
  <si>
    <t>b)</t>
  </si>
  <si>
    <t>Kontrolno okno 90/150</t>
  </si>
  <si>
    <t>c)</t>
  </si>
  <si>
    <t>DN 160 mm</t>
  </si>
  <si>
    <t>DN 200 mm</t>
  </si>
  <si>
    <t>DN 250 mm</t>
  </si>
  <si>
    <t>DN 300 mm</t>
  </si>
  <si>
    <t>DN 350 mm</t>
  </si>
  <si>
    <t>- priključno okno za fontanu 60/80 sa poklopcem</t>
  </si>
  <si>
    <t>UKUPNO BETONSKI I A.B. RADOVI :</t>
  </si>
  <si>
    <t>3/B</t>
  </si>
  <si>
    <t>RAZNI GRAĐEVINSKI RADOVI</t>
  </si>
  <si>
    <t>Dobava i ugradnja zaštitnih cijevi (vodilica) za provod kanalizacijskih i vodovodnih cijevi kroz zid, sve komplet gotovo.</t>
  </si>
  <si>
    <t>Za kanalizacijsku cijev DN 160 mm</t>
  </si>
  <si>
    <t>Za vodovodnu cijev DN 80 mm</t>
  </si>
  <si>
    <t>Izrada priključka na gradski vodovod od vodomjernog okna do postojećeg priključka cca 10 m</t>
  </si>
  <si>
    <t>Dobava, donos i ugradba protupožarne zaštitne cijevi na prelomu požarnih sektora u skladu sa pravilima struke.</t>
  </si>
  <si>
    <t>UKUPNO RAZNI GRAĐEVINSKI RADOVI:</t>
  </si>
  <si>
    <t>C)</t>
  </si>
  <si>
    <t>VODOVOD</t>
  </si>
  <si>
    <t>Dobava i montaža čeličnih pocinčanih cijevi za hladnu i protupožarnu vodu u građevini. U cijenu uračunati sav potreban sitni pribor, spojni materijal i fazonske komade, kao i sav potreban materijal i pribor za montažu cijevi s pričvršćenjem, ovisno o mjestu montaže (kuke, konzole, ovjesi i slično) sa izolacijom.</t>
  </si>
  <si>
    <t>Obračun po komadu komplet izvednog vodomjera spsosobnog za uporabu.</t>
  </si>
  <si>
    <t>DN   80 mm</t>
  </si>
  <si>
    <t>Dobava i montaža slobodno protočnih kuglastih ventila.</t>
  </si>
  <si>
    <t>Dobava i montaža slobodno protočnih kuglastih ventila s ispusnom slavinom.</t>
  </si>
  <si>
    <t>Dobava i montaža slobodno protočnih uzidnih kuglastih ventila s kromiranom kapom i rozetom.</t>
  </si>
  <si>
    <t>Dobava i montaža vatrogasnih ručnih aparata za gašenje požara prahom  ABC. Aparati se ugrađuju u ormariće veličine 80x35x22 cm sa  staklenim vratima i bravicom, a postavljaju se u prizemlju i na katovima.</t>
  </si>
  <si>
    <t>Dobava, donos i ugradba cijevi i ventila spojenih sa vodovodom na fontanu, cijev fi 20, ventil fi 20.</t>
  </si>
  <si>
    <t>Obračun po komadu komplet spojenih fontana.</t>
  </si>
  <si>
    <t>U cijenu ulazi i izrada i dobava ormarića koji se montiraju kraj hidranta za smještaj crijeva mlaznice i ključa za otvaranje hidrantskog zasuna.</t>
  </si>
  <si>
    <t>Obračun po komadu komplet ugrađenog hidranta.</t>
  </si>
  <si>
    <t>Ispitivanje vode prema sanitarnim propisima radi utvrđivanja kvalitete koja mora biti zdrava za piće sa svim propisanim karakteristikama, prema Pravilniku o zdravstvenoj ispravnosti vode za piće NN br. 47/08. Ispitivanje vrši nadležna medicinska ustanova koja daje i odgovarajući atest. Obračun po komadu komplet ispitane vode prema propisima.</t>
  </si>
  <si>
    <t>U stavku ulazi i zaobilazni vod fi 80 cm za hidrantsku mrežu, te ventili fi 80 x 3 kom i fi 50 x 3 kom, te ventili za zaštitu povratnog toka fi 80 x 2 kom, te sva spojna oprema. Pumpe su opremljene trofaznim elektromotorima s direktnim zaletoma radi zaštite od preopterećenja u namote motora ugrađeni su termoelementi.</t>
  </si>
  <si>
    <t>U cijenu uračunati izvedbu priključka hidrostanice na električnu energiju, sav potreban pribor i materijal za montažu. Primopredaja postrojenja i probni rad, te davanje pismenog uputstva na hrvatskom jeziku o rukovanju i održavanju. Obračun po komadu komplet ugrađene i sposobne za upotrebu ugrađene stanice.</t>
  </si>
  <si>
    <t>UKUPNO VODOVOD:</t>
  </si>
  <si>
    <t>D)</t>
  </si>
  <si>
    <t>KANALIZACIJA</t>
  </si>
  <si>
    <t>Fazonski komadi obračunavaju se kao 1.0 m cijevi. Obračun po m' komplet montirane cijevi.</t>
  </si>
  <si>
    <t>DN   40 mm        fi 32 mm</t>
  </si>
  <si>
    <t>DN   50 mm        fi 40 mm</t>
  </si>
  <si>
    <t>DN 110 mm        fi 100 mm</t>
  </si>
  <si>
    <t>DN 160 mm        fi 150 mm</t>
  </si>
  <si>
    <t>Sve komplet gotovo i montirano prema naputku proizvođača cijevi i pribora. Fazonski komadi se obračunavaju kao jedan metar cijevi.</t>
  </si>
  <si>
    <t>DN 110 mm</t>
  </si>
  <si>
    <t>Dobava, donos i ugradba PVC za ventilacijske nastavke kanalizacijskih vertikala do iznad krova cca 5 m, odnosno do studora. Obračun po komadu ugrađeog nastavka.</t>
  </si>
  <si>
    <t>Dobava, donos i ugradba ventilacijskih nastavka sa jakom kapom za provjetravanje. Obračun po komadu komplet ugrađenog nastavka.</t>
  </si>
  <si>
    <t>Dobava i ugradba lijevano željeznog olučnjaka za prihvat limenih oluka (cijev, cijev sa otvorom za čišćenje, LUK 87º).</t>
  </si>
  <si>
    <t>Obračun po komadu komplet izvedenog priključka.</t>
  </si>
  <si>
    <t>UKUPNO KANALIZACIJA:</t>
  </si>
  <si>
    <t>E)</t>
  </si>
  <si>
    <t>SANITARIJE</t>
  </si>
  <si>
    <t>Dobava i montaža revizijskih vratašca iz rostfrei lima veličine 20x20 cm. Vratašca se ugrađuju kod vertikala kanalizacije kod revizijskih komada, vertikala vodovoda kod ventila s ispusnom slavinom.</t>
  </si>
  <si>
    <t>Dobava, donos i ugradba WC-a za invalide:</t>
  </si>
  <si>
    <t>Obračun po komadu gore navedenog spojenog i puštenog u rad uključujući sav potreban materijal za montažu, kao i sifon ugrađen u zidnu nišu, te kromirani okvir i vratašca, vel. 25/25 ugrađena na mjestu sifona.</t>
  </si>
  <si>
    <t>Nabava, doprema i ugradnja opreme za invalidski sanitarni prostor. Obračun po komadu ugrađene opreme uključujući potreban materijal za ugradnju.</t>
  </si>
  <si>
    <t>Obračun po komadu komplet uređenog sanitarnog čvora za invalide.</t>
  </si>
  <si>
    <t>UKUPNO SANITARIJE:</t>
  </si>
  <si>
    <t>F)</t>
  </si>
  <si>
    <t xml:space="preserve">Geodetsko snimanje izvedenog vanjskog vodovoda i kanalizacije, te izrada geodetskog elaborata za unos cjevovoda u katastar podzemnih instalacija. </t>
  </si>
  <si>
    <t>Obračun po komadu komplet izvedenog elaborata.</t>
  </si>
  <si>
    <t>UKUPNO OSTALI RADOVI:</t>
  </si>
  <si>
    <t>Zemljani radovi</t>
  </si>
  <si>
    <t>Betonski i armirano betonski radovi</t>
  </si>
  <si>
    <t>Razni građevinski radovi</t>
  </si>
  <si>
    <t>SVEUKUPNO sa pdv-om</t>
  </si>
  <si>
    <t>LIČILAČKI RADOVI</t>
  </si>
  <si>
    <t>RUŠENJA l DEMONTAŽE</t>
  </si>
  <si>
    <t>Sve iskop izvesti točno po projektu.</t>
  </si>
  <si>
    <t>BETONSKI l ARM-BET. RADOVI</t>
  </si>
  <si>
    <t>VRSTE BETONA, MATERIJALI, OZNAKE</t>
  </si>
  <si>
    <t>B.l. BETON</t>
  </si>
  <si>
    <t>B.1.1.2.1. SVJEŽI BETON</t>
  </si>
  <si>
    <t>B.1.1.2.2. OČVRSNULI BETON</t>
  </si>
  <si>
    <t>B.l.2. IZVOĐENJE BETONSKIH RADOVA</t>
  </si>
  <si>
    <t>B.1.2.1. TRANSPORT BETONA</t>
  </si>
  <si>
    <t xml:space="preserve">Transport projektiranog betona će se vršiti automješalicama, pri čemu moraju biti zadovoljeni svi zahtjevi iz tehničkih uvjeta projekta. </t>
  </si>
  <si>
    <t>Transportna sredstva ne smiju izazivati segregaciju betonske smjese tijekom vožnje od mjesta proizvodnje do mjesta ugradnje.</t>
  </si>
  <si>
    <t>S betoniranjem se može početi samo na osnovu pismene potvrde o preuzimanju podloge, armature i odobrenju betoniranja od strane nadzornog inženjera.</t>
  </si>
  <si>
    <t>Beton se mora ugrađivati sistematski i programirana prema određenom planu i odabranoj tehnologiji (kran-beton, pumpani beton).</t>
  </si>
  <si>
    <t>Zabranjeno je korigiranje vode u svježem betonu bez prisustva tehnologa betona.</t>
  </si>
  <si>
    <t>B.1.2.3. UGRAĐIVANJE BETONA U POSEBNIM UVJETIMA</t>
  </si>
  <si>
    <t>B.l.2.4. NJEGOVANJE UGRAĐENOG BETONA</t>
  </si>
  <si>
    <t>Neposredno nakon betoniranja beton će se zaštićivati od:</t>
  </si>
  <si>
    <t>- oborina i tekuće vode-prekrivanjem ceradama ili najlonom</t>
  </si>
  <si>
    <t>- vibracija koje mogu utjecati na promjenu unutrašnje strukture i prionjivost betona i armature, kao i drugih mehaničkih oštećenja u vrijeme vezivanja i početnog očvršćivanja</t>
  </si>
  <si>
    <t>Vanjska oplata greda, zidova i stupova (koji nisu opterećeni na izvijanje) može se oslobađati kada beton ima najmanje 30% čvrstoće zahtijevanog razreda, a donja oplata greda, ploča i stupovaopterećenih na izvijanje kad beton ima najmanje 70% čvrstoće zahtijevanog razreda.</t>
  </si>
  <si>
    <t>B.l.3. OCJENA POSTIGNUTE KVALITETE</t>
  </si>
  <si>
    <t>B.l.3.1. OCJENA SUKLADNOSTI BETONA</t>
  </si>
  <si>
    <t>• primjenjuje se za grupu do 6 rezultata ispitivanja tlačne čvrstoće</t>
  </si>
  <si>
    <t>Beton se prihvaća ako je ispunjen navedeni kriterij identičnosti. Ako taj kriterij nije zadovoljen, predočit će se naknadni dokaz kvalitete betona koji odredi nadzorni inženjer.</t>
  </si>
  <si>
    <t>BETONSKE KONSTRUKCIJE</t>
  </si>
  <si>
    <t>B.2. ARMATURA</t>
  </si>
  <si>
    <t>Armatura mora biti dobro povezana i učvršćena na u presjeku u projektiranom položaju. Posebno treba paziti da se podmetačima i razmačnicima osiguraju projektirani zaštitni slojevi betona koji armaturu štite od korozije.</t>
  </si>
  <si>
    <t>Nadzorni inženjer neposredno prije početka betoniranja mora:</t>
  </si>
  <si>
    <t>-provjeriti postoji li isprava o sukladnosti za čelik za armiranje, odnosno za armaturu i jesu</t>
  </si>
  <si>
    <t>li iskazana svojstva sukladna zahtjevima iz ovog projekta,</t>
  </si>
  <si>
    <t>- provjeriti je li armatura izrađena, postavljena i povezana u skladu s ovim projektom te u skladu s Prilogom "B" i "l" TPBK,</t>
  </si>
  <si>
    <t>-dokumentirati nalaze svih provedenih provjera zapisom u građevinski dnevnik.</t>
  </si>
  <si>
    <t>U ovom projektu je predviđena uporaba rebrastih šipki i zavarenih mreža kvalitete čelika za</t>
  </si>
  <si>
    <t>armiranje B500B.</t>
  </si>
  <si>
    <t>Oplata</t>
  </si>
  <si>
    <t>Za sve elemente i dijelove konstrukcije gdje je potrebna oplata, istu treba na vrijeme postaviti i to točno po planu oplate.</t>
  </si>
  <si>
    <t>Oplatu treba postaviti tako da se nakon betoniranja ne pojavi niti najmanja deformacija u konstrukciji. Prije betoniranja stupa oplatu treba postaviti, da na jednoj strani pri dnu ostane otvorkako bi se mogla baza {ležište) stupa očistiti neposredno prije betoniranja, a potom zatvoriti.</t>
  </si>
  <si>
    <t>Pri postavljanju oplate koju je potrebno podupirati, podupirače staviti po propisima. Isto tako pri betoniranju postaviti svu potrebnu skelu sa prilazima, mostovima itd. na vrijeme.</t>
  </si>
  <si>
    <t>Prije betoniranja oplatu dobro navlažiti, a ukoliko se izvodi od limenih kalupa ili "blažuj oplate" šperploče namazati sredstvom za lako odvajanje. Oplate moraju biti tako izrađene da semogu skidati lako, bez potresa i oštećenja konstrukcije.</t>
  </si>
  <si>
    <t>Prekid betoniranja kod specifičnih konstrukcija od betona i armiranog betona može se izvoditi samo na onim mjestima kako Je predviđeno projektom.</t>
  </si>
  <si>
    <t>Kod postavljanja oplate armirano betonskih z1dova naročito paziti da se postave plastični tipli na mjestima gdje su potrebne rupe za razne montaže, a prema nacrtu oplate i drugim izvedbenimnacrtima. Pri postavi oplate treba ostaviti otvore za kanale i prodore instalacija te slično, a premaprojektu instalacija.</t>
  </si>
  <si>
    <t>Skidanje oplate za pojedine vrste konstrukcija ima se izvršiti prema odobrenju nadzornog inženjera. Skidanje oplate vršiti pažljivo da ne bi došlo do oštećenja konstrukcije, naročito rubovastupova i greda.</t>
  </si>
  <si>
    <t>Popravci na betonskim konstrukcijama usljed greške pri betoniranju mogu se izvršiti samo po odobrenju nadzornog inženjera i na teret izvođača.</t>
  </si>
  <si>
    <t>D) ZAŠTITA</t>
  </si>
  <si>
    <t>E) OBRAČUN</t>
  </si>
  <si>
    <t>- sav potreban materijal,</t>
  </si>
  <si>
    <t>- zaštitu betonskih i armirano betonskih konstrukcija od djelovanja atmosferilija i</t>
  </si>
  <si>
    <t>te skidanje oplate,</t>
  </si>
  <si>
    <t>- kvašenje oplate i mazanje kalupa,</t>
  </si>
  <si>
    <t>ZIDOVI OD OPEKE</t>
  </si>
  <si>
    <t>Isprave osukladnosti osnovnih materijala - za sve rabljene materijale izvoditelj je dužan</t>
  </si>
  <si>
    <t>priložiti izjave o sukladnosti ili certifikate sukladnosti.</t>
  </si>
  <si>
    <t>Zidni elementi na gradilištu moraju biti slozeni po vrstama i razredima i osigurani od djelovanja atmosferilija. Zidni elementi se ne smiju postavljati nastropne konstrukcije, ako imaju ukupnu masukojom bi se izazvale trajne deformacije na konstrukciji.</t>
  </si>
  <si>
    <t>proizvodima</t>
  </si>
  <si>
    <t>utvrde moguća oštećenja</t>
  </si>
  <si>
    <t>Dokumentaciju o održavanju zidane konstrukcije dužan je trajno čuvati vlasnik građevine.</t>
  </si>
  <si>
    <t>-zaštitu zidova od utjecaja vrućine, hladnoće i atmosferskih nepogoda,</t>
  </si>
  <si>
    <t>Prilikom žbukanja unutarnjih zidova izvesti zaštitu izbočenih bridova umetanjem u žbuku aluminijskih ili plastičnih profila.</t>
  </si>
  <si>
    <t>Svi prodori i cijevi koje prolaze kroz konstrukciju moraju biti izolirani mineralnom vunom, a na vanjskim površinama obrađeni trajno elastičnim kitom, da se izbjegne kruta veza instalacija i konstrukcije.</t>
  </si>
  <si>
    <t>Jedinična cijena zidarskih radova sadrži:</t>
  </si>
  <si>
    <t>- sav rad, uključivo pomoćni;</t>
  </si>
  <si>
    <t>-sav materijal, osnovni i pomoćni;</t>
  </si>
  <si>
    <t>-sva manja potrebna dubljenja, šlicanja i prilagođenja ploha;</t>
  </si>
  <si>
    <t>-sva manja potrebna zatvaranja i zapune šliceva i prodora te izravnanje neravnina;</t>
  </si>
  <si>
    <t>- zaštitu zidova od utjecaja vrućine, hladnoće i atmosferskih nepogoda;</t>
  </si>
  <si>
    <t>-sve potrebne pomoćne konstrukcije i skele;</t>
  </si>
  <si>
    <t>- primjena mjera zaštite na radu i drugih važećih propisa;</t>
  </si>
  <si>
    <t>ŽBUKANJE</t>
  </si>
  <si>
    <t>Sav materijal, glavni i pomoćni rad trebaju biti prema postojećim propisima, standardima i pravilima dobrog zanata.</t>
  </si>
  <si>
    <t>Finu žbuku treba zagladiti tako da površina bude posve ravna i glatka, a kuteve i bridove, te spojeve zidova i stropa treba izvesti oštro, ukoliko troškovnikom nije drugačije određeno.</t>
  </si>
  <si>
    <t>Žbukanje zidova:</t>
  </si>
  <si>
    <t>Dobave i ugradbe:</t>
  </si>
  <si>
    <t>Sve ugradbe treba izvesti točno po propisima i na mjestu označenom po projektu. Kod ugradbe doprozornika uključena je i ugradba prozorskih klupčica. Kod stavaka gdje je uz ugradbu označena idobava, ista je uključena u jediničnu cijenu, kao i eventualna izrada pojedinih elemenata koji se izvode na gradilištu i ugrađuju montažno.</t>
  </si>
  <si>
    <t>Cišćenje:</t>
  </si>
  <si>
    <t>2. sav potreban materijal,</t>
  </si>
  <si>
    <t>BRAVARSKI RADOVI</t>
  </si>
  <si>
    <t>Završna površinska obrada ostalih metalnih elemenata vrši se uljenim bojama. Boju odabire projektant prema predočeni m uzorcima. Okov je sadržan u jediničnoj cijeni.</t>
  </si>
  <si>
    <t>Pored opisa stavke bravar je u jediničnu cijenu dužan obuhvatiti i sljedeće:</t>
  </si>
  <si>
    <t>-osnovni i pomoćni materijal</t>
  </si>
  <si>
    <t>- uzimanje izmjere u građevini</t>
  </si>
  <si>
    <t>- montažu na građevinu</t>
  </si>
  <si>
    <t>- popravke miniziranja iza montaže</t>
  </si>
  <si>
    <t>- čišćenje po završenom poslu</t>
  </si>
  <si>
    <t>STOLARSKI RADOVI</t>
  </si>
  <si>
    <t>Sav materijal za izradu parketarskih radova mora zadovoljavati odgovarajuće propise i standarde:</t>
  </si>
  <si>
    <t>Sav ostali materijal ( ljepilo, lakovi, bitumeni za parket i ostalo ), koji nisu obuhvaćeni standardima moraju imati ateste za to ovlaštenih ustanova.</t>
  </si>
  <si>
    <t>Eventualne izmjene materijala te načina izvedbe tokom gradnje moraju se izvršiti isključivo pismenim dogovorom sa projektantom i nadzornim organom. Sve više radnje koje neće biti na tajnačin utvrđivane neće se priznati u obračunu.</t>
  </si>
  <si>
    <t>Prije polaganja parketa izvođač je dužan ispitati ispravnost podloge na koju se trebaju polagati parketi.</t>
  </si>
  <si>
    <t>Za svaku neispravnost treba odmah upozoriti pismeno izvođača građevinskih radova i zatražiti popravak. Ako izvođač položi parket na neispravnu podlogu, skidanje i ponovno polaganjeparketa ide na račun izvođača parketarskih radova.</t>
  </si>
  <si>
    <t>- davanje uzoraka,</t>
  </si>
  <si>
    <t>-čišćenje podloga od manjih nečistoća,</t>
  </si>
  <si>
    <t>- pred uzimanje mjera po HTZ i drugim postojećim propisima,</t>
  </si>
  <si>
    <t>- čišćenje, osvjetljavanje i grijanje prostorija za boravak i sanitarija za radnike,</t>
  </si>
  <si>
    <t>- čišćenje prostorija i zaštita izvedenih radova do primopredaje,</t>
  </si>
  <si>
    <t>- troškove prethodnih i kontrolnih ispitivanja kvalitete materijala.</t>
  </si>
  <si>
    <t>-sve ostalo potrebno za potpuno dovršenje rad</t>
  </si>
  <si>
    <t>Opći uvjeti se mijenjaju ili nadopunjuju pojedinim stavkama troškovnika.</t>
  </si>
  <si>
    <t>1. IZBOR MATERIJALA</t>
  </si>
  <si>
    <t>-donja površina mora biti obrađena tako da bude pogodna za ugradnju,</t>
  </si>
  <si>
    <t>-boja mora biti ujednačena,</t>
  </si>
  <si>
    <t>- pločice ne smiju prekoračiti granicu upijanja vode po površini koja je predviđena HRN – om</t>
  </si>
  <si>
    <t>B )VEZIVA</t>
  </si>
  <si>
    <t>B1) Ljepila</t>
  </si>
  <si>
    <t>C ) BRTVILA</t>
  </si>
  <si>
    <t>2. IZVOĐENJE</t>
  </si>
  <si>
    <t>Pri izvođenju keramičarskih radova moraju se zadovoljiti i ovi uvjeti:</t>
  </si>
  <si>
    <t>U unutrašnjost građevine keramičarski radovi se izvode pošto su prostorije ožbukane, postavljeni okviri za stolariju i provedena i ispitana instalacija.</t>
  </si>
  <si>
    <t>Oblaganje zidnih površina treba izvesti potpuno ravno i vertikalno, bez valova, izbočenja i udubljenja s jednoličnim i dovoljno širokim spojnicama.</t>
  </si>
  <si>
    <t>Popločavanje pojedinih površina izvodi se horizontalno, bez valova i izbočenja.</t>
  </si>
  <si>
    <t>Po završenom oblaganju spojnice treba obraditi odgovarajućim brtvenim materijalom.</t>
  </si>
  <si>
    <t>Na mjestima prodora instalacija i dna rešetaka pločice moraju biti precizno skrojene i postavljene.</t>
  </si>
  <si>
    <t>Prije početka radova obavezno je provjeriti da li su površine koje se oblažu očišćene od prašine i drugih prljavština, da li su ravne, suhe i pripremljene za rad i da li su te površine postojane ipogodne za predviđeno oblaganje.</t>
  </si>
  <si>
    <t>Podloga mora biti kvalitetna i pripremljena za izvođenje keramičarskih radova. Nedostaci podloge ukljanjaju se impregnacijom, mehaničkim brazdanjem, postavljanjem hidroizolacije ili rabicova pletiva. Ako se ni jedan od navedenih načina ne može primijeniti, neisprasvna podloga semora odstraniti i izraditi nova.</t>
  </si>
  <si>
    <t>Ako se radi o materijalu neprikladnom za oblaganje, ne smije se pristupiti oblaganju, osim onda kad proizvođač daje specijalne garancije i upute za izvođenje koje osiguravaju traženu kvalitetu.</t>
  </si>
  <si>
    <t>3. IZMJERA l OBRAČUN IZVRŠENIH RADOVA</t>
  </si>
  <si>
    <t>SOBOSLIKARSKI ILIČILAČKI RADOVI</t>
  </si>
  <si>
    <t>Prije početka radova izvoditelj je dužan investitoru predočiti uzorke boja odgovarajuće za određen tip obrade i izvesti probna bojanja s uzorcima na plohama koje se obrađuju, i to u više nijansi boja, na osnovu čega će investitor odabrati boju te sredstvo i način nanošenja. Tek po odobrenju investitora mogu se nastaviti radovi na tako odabran način. Gore navedeno neće se posebno platiti, već predstavlja trošak i obvezu izvoditelja i ulazi u jediničnu cijenu izvedbe radova.</t>
  </si>
  <si>
    <t>Ukoliko se izvedu radovi koje investitor nije odobrio i (ili) u neodgovarajućoj boji, tonu ili kvaliteti, radovi će se morati ponoviti u traženoj kvaliteti, izboru i po projektu uz prethodno uklanjanje neispravnih radova.</t>
  </si>
  <si>
    <t>Sva bojanja i ličenja treba izvesti samo na suhim, čistim, ravnim ili ravnomjernozakrivljenim (po projektu) i odmašćenim plohama. Podlogu treba prije početka radova pregledati i kod većih oštećenja ili zaprljanja i zamašćenja na isto upozoriti nadzornog inženjera i radove prekinuti dok se podloga odgovarajuće ne pripremi. Kod manjih oštećenjatreba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troškovnika drugačije navedeno.</t>
  </si>
  <si>
    <t>Sve gore navedeno treba uračunati u jediničnu cijenu.</t>
  </si>
  <si>
    <t xml:space="preserve">Pri radu, naročito u zatvorenim prostorima treba se striktno pridržavati pravila zaštite na radu, uz primjenu odgovarajućih zaštitnih sredstava. Sve prostorije po završetku radova treba dobro prozračiti ili ventilirati. </t>
  </si>
  <si>
    <t>Prilikom izvođenja radova izvoditelj treba zaštititi sve susjedne plohe i dijelove konstrukcije na takav način da ne dođe do njihovog prljanja i oštećenja te isto uračunati u cijeni. Ukoliko do prljanja i oštećenja ipak dođe isto će izvoditelj očistiti i popraviti na svoj trošak.</t>
  </si>
  <si>
    <t>Izvoditelj treba kvalitetu ugrađenih materijala i stručnost radnika dokazati odgovarajućim certifikatima izdanim od za to ovlaštene institucije. Za materijale koji nisu standardni treba izvoditelj osigurati uzorke i dati ih na ispitivanje.</t>
  </si>
  <si>
    <t>Sve radove koji se izvode po odabranom specifičnom proizvođaču, treba obavezno izvesti po tehnološkim rješenjima i uputama istog. To se odnosi kako na korištenje materijala tako i na uporabu odgovarajućeg alata. Zbog specifičnosti gore navedenih radova, izvoditelj je dužan prije davanja ponude obavezno se upoznati s tehnologijom i specifičnostima izvođenjaradova odabranog proizvođača.</t>
  </si>
  <si>
    <t>Cijenom izvedbe radova treba obavezno uključiti sve materijale koji se ugrađuju i koriste (osnovne i pomoćne)sav potreban rad (osnovni  i pomoćni) naizvedbi radova do potpune gotovosti i funkcionalnosti istih, sve transporte i pnJenose do i na gradilištu sve do mjesta ugradbe, sva potrebna uskladištenja i zaštite, sve potrebne zaštitne konstrukcije i skele, kao i sve drugo predviđeno mjerama zaštite na radu i pravilima struke.</t>
  </si>
  <si>
    <t>Staklo mora odgovarati tehničkim propisima i normativima. Sve staklarske radove izvesti savjesno u skladu sa opisom troškovnika, uputi projektanta i pravilima zanata. Prozorsko staklo mora biti jednolično, posve prozirno bez valova, ogrebotina i sl., te točno propisane debljine. Žičano staklo mora imati pravilnu armaturu, te ne smije imati mjehure. Kit se upotrebljava za ostakljenje u željezo mora biti minimum kit, a za drvo sivi kit, ako troškovnikom nije drugačije predviđeno. Kod svih ostakljenja vrši se potkivanje. Jedinična cijena sadrži sav, materijal, te troškove uprave i prodaje. Izmjere i obračun vrši se prema prosječnim normama u građevinarstvu. Normativ za materijale:</t>
  </si>
  <si>
    <t>OPĆI UVJETI STOLARSKIH RADOVA</t>
  </si>
  <si>
    <t>Ponuđač je dužan nuditi solidan i ispravan rad, na temelju shema i specifikacije, pa se neće uzeti u obzir naknadno pozivanje na eventualno nerazumijevanje ili manjkavost opisa. Davanjem ponude ponuđač usvaja u cijelosti ove uvjete: Ponuđač nudi gotov stolarski element:
Izrada u radionici sa dostavom na gradilište i svim potrebnim materijalom u prvoklasnoj izvedbi; stolarska montaža na gradilištu;
sve horizontalne i vertikalne transporte do mjesta ugradnje;
eventualno potrebnu radnu skelu sa postavom i skidanjem (izuzima se fasadna skela); ostakljenje vrstom stakla naznačenom u pojedinoj stavci, sa kitanjem silikonskim kitom; izrada unutarnjih prozorskih klupčica;
ličenje sa svim predradnjama, odnosno završna obrada premazima lazurnim bojama ili kompletne obloge
plastificiranja ili premazi auto lakom kao je u pojedinoj stavci označeno;
okov prvoklasan za funkcionalnu upotrebu sa naznakom proizvoda;
čišćenje prostorija i okoliša nakon završetka radova;</t>
  </si>
  <si>
    <t xml:space="preserve">svu štetu i troškove popravka kao posljedica nepažnje u toku izvedbe;
troškove zaštite na radu;
troškove atesta.
</t>
  </si>
  <si>
    <t>MATERIJAL - STOLARSKI</t>
  </si>
  <si>
    <t xml:space="preserve">Za predmete na otvorenom prostoru drvo može sadržavati 20-25% vlage, a za prozore i vrata može sadržavati 13-15%.
Drvo ne smije imati pogreške koje potječu od kukaca, kao što su bušotine i crvotočine. Drvo treba biti ravno rašteno sa pravilnim godovima, bez pukotina, smolastih kvrga i smoljnjača.
</t>
  </si>
  <si>
    <t>IZVEDBA I OBRADA</t>
  </si>
  <si>
    <t xml:space="preserve">1.Prije pristupa izradi stolarije izvođač je obavezan prekontrolirati količine i zidarske veličine otvora na gradilištu. Radioničke nacrte izrađuje izvođač stolarskih radova, dostavlja na    usuglašavanje projektantu.
2.Izvođač radova je dužan sa rukovodiocem gradilišta definirati redoslijed izrade i isporuke stolarskih elemenata, a u iznimnom slučaju mogu zapisnički utvrditi količine i zidarske veličine otvora ukoliko se izradom stolarije započinje prije izvođenja zidova kada se otvori mogu mjeriti na licu mjesta. 3.Svi stolarski elementi isporučuju se na gradilište kao gotov proizvod, osim onog dijela stolarije koji se liči na gradilištu.
Ličenu stolariju treba tako pripasati da sa slojem boje krila ne zapinju, a da u pogledu propustljivosti udovolje zahtjevu propisa.
4.Sva stolarija kod dostave mora biti zaštićena, dok se završno obrađeni proizvodi zaštićuju i nakon ugradbe od nenamjernog oštećenja, a što mora sadržavati jedinična cijena.
</t>
  </si>
  <si>
    <t xml:space="preserve">5.Svi drveni dovratnici i doprozornici prije mokre ugradbe moraju biti zaštićeni ljepenkom ili PVC folijom
prema zidu i to sa svih ugradbenih strana.  Ovi se uvjeti dopunjuju opisom u stavci troškovnika
</t>
  </si>
  <si>
    <t>OBRAČUN</t>
  </si>
  <si>
    <t>OPĆI UVJETI ZA UNUTRAŠNJA VRATA</t>
  </si>
  <si>
    <t>VAŽNO:</t>
  </si>
  <si>
    <t>Sve izmjere uzeti na licu mjesta prije izrade elemenata</t>
  </si>
  <si>
    <t>STOLARSKI RADOVI - PVC ELEMENTI</t>
  </si>
  <si>
    <t>U cijenu obavezno uključiti:</t>
  </si>
  <si>
    <t>Ovi radovi obuhvaćaju:</t>
  </si>
  <si>
    <t>- toplinske zvučne izolacije od kamene vune (podove na tlu, plivajuće podove, toplinske mostove)</t>
  </si>
  <si>
    <t>Izvođenje pojedinih faza izolacijskih radova može početi po odobrenju nadzornog organa nakon pregleda</t>
  </si>
  <si>
    <t>radnog mjesta, te utvrđivanja minimalnih uvjeta zaštite na radu utvrđenih zakonom o zaštiti na radu NN</t>
  </si>
  <si>
    <t>59/69, 94/96, 114/03 i 42/05 i pravilnicima o zaštiti na radu za pojedine vrste radova.</t>
  </si>
  <si>
    <t>Kod posebnih uvjeta rada (u vodi, niskih temperatura ispod +5º C i visokih iznad +30º C) stavkama detaljno</t>
  </si>
  <si>
    <t>opisati minimalne obveze i uvjete za kvalitetnu izradu pojedine vrste konstrukcije.</t>
  </si>
  <si>
    <t>Pri polaganju mase za izolaciju istu treba zagrijati do temperature od 200-220º C.</t>
  </si>
  <si>
    <t>Na mjestu ugradnje mora temperatura zagrijane mase biti 180-200º C. Masa treba da je postojana na toplini</t>
  </si>
  <si>
    <t>pri +70º C i hladnoći pri +4º C, kao i da se ne taloži na temperaturi zagrijavanja. Svi preklopi moraju biti 10</t>
  </si>
  <si>
    <t>cm i moraju se premazati vrućim bitumenom.</t>
  </si>
  <si>
    <t>Uz radove sanacija, adaptacija i sl. radove izvoditi prema posebnom projektu, a svaki novonastali rad</t>
  </si>
  <si>
    <t>utvrditi, odabrati način sanacije i uz odobrenje nadzornog organa izvesti prema pismenoj odluci, što utvrđuje</t>
  </si>
  <si>
    <t>nadzorni organ.</t>
  </si>
  <si>
    <t>Obrađene površine moraju biti u granicama propisanih tolerancija u odnosu na projektom zadane dimenzije i</t>
  </si>
  <si>
    <t>oblike, sa preklopom od 10 cm premazan vrućim bitumenom.</t>
  </si>
  <si>
    <t>Materijali</t>
  </si>
  <si>
    <t>Svi materijali predviđeni za ugradnju moraju biti ispravni i novi (neupotrebljavani), moraju odgovarati</t>
  </si>
  <si>
    <t>hrvatskim normama i hrvatskim propisima, te moraju imati odgovarajuće ateste.</t>
  </si>
  <si>
    <t>Ukoliko za pojedine predviđene materijale ne postoji HRN, smiju se upotrebljvati samo ako za njih postoji</t>
  </si>
  <si>
    <t>atest s mišljenjem ovlaštene stručne organizacije o primjeni za predmetne i slične izolacije i u takvim</t>
  </si>
  <si>
    <t>kombinacijama.</t>
  </si>
  <si>
    <t>Materijali za termoizolacije</t>
  </si>
  <si>
    <t>Toplinsko-izolacijski materijali moraju posjedovati</t>
  </si>
  <si>
    <t>- odgovarajuću čvrstoću, žilavost i elastičnost</t>
  </si>
  <si>
    <t>- otpornost prema degradaciji i koroziji, starenju, truljenju, napadima mikroorganizama, gamadi I</t>
  </si>
  <si>
    <t>glodavaca</t>
  </si>
  <si>
    <t>Toplinske i zvučne izolacije podova na tlu i plivajućih podova</t>
  </si>
  <si>
    <t>Izvode se pravilnim slaganjem izolacijskih ploča sa minimalnom širinom spojnih rešetki.</t>
  </si>
  <si>
    <t>Iznad ploče postaviti PVC foliju debljine 0,2-0,3 mm. Uz zidove postaviti trake termoizolacije debljine 1</t>
  </si>
  <si>
    <t>cm, a foliju uzdignuti iznad debljine estriha.</t>
  </si>
  <si>
    <t>Ugrađeni materijal mora u pogledu kvalitete odgovarati odredbama propisa u važećim standardima.</t>
  </si>
  <si>
    <t>Plivajuće podne konstrukcije izvode se prema odredbama važećih standarda.</t>
  </si>
  <si>
    <t>Kod izvođenja toplinskih (zvučnih) izolacija vertikalnih i horizontalnih konstrukcija – hladni mostovi</t>
  </si>
  <si>
    <t>(serklaža, nadvoja, greda i sl., te armiranobetonske konstrukcije iznad negrijanih prostora), ploče se</t>
  </si>
  <si>
    <t>ugrađuju u oplatu prije betoniranja.</t>
  </si>
  <si>
    <t>Toplinsko-izolacijski proizvodi za zgrade -- Tvornički izrađeni proizvodi od mineralne vune (MW) --</t>
  </si>
  <si>
    <t>HRN EN 13163:2002</t>
  </si>
  <si>
    <t>Toplinsko-izolacijski proizvodi za zgrade -- Tvornički izrađeni proizvodi od ekspandiranog polistirena</t>
  </si>
  <si>
    <t>Toplinsko-izolacijski proizvodi za zgrade -- Tvornički izrađeni proizvodi od ekstrudirane polistirenske pjene</t>
  </si>
  <si>
    <t>Toplinsko-izolacijski proizvodi za primjenu u zgradarstvu -- Povezani sustavi za vanjsku toplinsku izolaciju</t>
  </si>
  <si>
    <t>ekonomičnost</t>
  </si>
  <si>
    <t>jednostavnost ugrađivanja i obrade</t>
  </si>
  <si>
    <t>paropropustljivost</t>
  </si>
  <si>
    <t>postojanost na višim temperaturama i temperaturnim promjenama</t>
  </si>
  <si>
    <t>vatrootpornost</t>
  </si>
  <si>
    <t>nepromjenjivost zapremine i oblika</t>
  </si>
  <si>
    <t>vodoodbojnost, odnosno malo upijanje vlage</t>
  </si>
  <si>
    <t>postojanost na atmosferske utjecaje i drugu vlagu</t>
  </si>
  <si>
    <t>HRN EN 13500:2004</t>
  </si>
  <si>
    <t>Izvođenje</t>
  </si>
  <si>
    <t>Prije početka izolaterskih radova svi potrebni materijali moraju biti dopremljeni na gradilište i suho</t>
  </si>
  <si>
    <t>uskladišteni.</t>
  </si>
  <si>
    <t>Ovi se radovi moraju izvoditi isključivo na suhoj podlozi, a temperatura podloge ne smije biti niža od</t>
  </si>
  <si>
    <t>+5°C. Radove smije izvoditi samo kvalificirana radna snaga s maksimalnom pažnjom da pojedini slojevi</t>
  </si>
  <si>
    <t>ne bi bili oštećeni ili preklopi loše izvedeni i spojeni.</t>
  </si>
  <si>
    <t>Pojedine slojeve treba izvoditi kontinuirano bez prekidanja na cijeloj površini pojedine plohe. Kod</t>
  </si>
  <si>
    <t>upotrebe vrućeg bitumena temperatura mase u momentu ugradnje treba biti 180-200°C.</t>
  </si>
  <si>
    <t>Svi preklopi moraju biti min. 10 cm.</t>
  </si>
  <si>
    <t>Kad je krovna ploha u nagibu, preklopi moraju biti u smjeru pada.</t>
  </si>
  <si>
    <t>Naročitu pažnju treba posvetiti povezivanju izolacije s drugim materijalima i građ. elementima: limarijom,</t>
  </si>
  <si>
    <t>vodolovnim grlima, ventilacijskim cijevima, nadozidima, ogradama i sl.</t>
  </si>
  <si>
    <t>Slivnici moraju imati “flanšu” za vezu s hidroizolacijom sa svake strane otvora od najmanje 20 cm.</t>
  </si>
  <si>
    <t>Garantni rok za izvedene radove teče od dana tehničkog pregleda i traje najmanje 5 godina, dok Izvoditelj</t>
  </si>
  <si>
    <t>može ponuditi i duži garantni rok.</t>
  </si>
  <si>
    <t>Izvoditelj daje garanciju na trajnost, nepropusnost, materijal Ii rad za slučaj greške, nedostatka i propusta</t>
  </si>
  <si>
    <t>iz bilo kojeg razloga.</t>
  </si>
  <si>
    <t>Ukoliko Izvoditelj smatra da dane specifikacije i detalji ne zadovoljavaju za traženi rok, treba pismeno</t>
  </si>
  <si>
    <t>obavijestiti Naručitelja zajedno s podnošenjem ponude.</t>
  </si>
  <si>
    <t>Izvoditelj se mora pridržavati ovih minimalnih uvjeta, a u svemu ostalomprema uputama proizvođača</t>
  </si>
  <si>
    <t>pojedinih izolacijskih materijala.</t>
  </si>
  <si>
    <t>Jedinica mjere i jedinična cijena</t>
  </si>
  <si>
    <t>Jedinica mjere je m².</t>
  </si>
  <si>
    <t>Jedinična cijena obuhvaća nabavu, dopremu i ugradnju materijala, potrebnu pripremu površina za izradu i</t>
  </si>
  <si>
    <t>propisanu kontrolu kvalitete, zatim sav alat, pomoćne strojeve i skele te radnu snagu.</t>
  </si>
  <si>
    <t>Jediničnom cijenom obuhvaćeno je čišćenje I odvoz svog otpadnog materijala nastalog izvedbom.</t>
  </si>
  <si>
    <t>Za plivajuće podove jediniočna cijena obuhvaća svu komplet termoizolaciju i PE foliju.</t>
  </si>
  <si>
    <t> Sve radove izvesti prema važećim normama i uputama proizvođača.</t>
  </si>
  <si>
    <t> Svi upotrebljeni materijali trebaju biti atestirani i svojim karakteristikama trebaju zadovoljavati</t>
  </si>
  <si>
    <t>tražene parametre iz elaborata fizike zgrade.</t>
  </si>
  <si>
    <t> Ukoliko ima neusklađenosti između projekta i opisa troškovnika u odnosu na zahtjeve iz elaborata</t>
  </si>
  <si>
    <t>fizike, mjerodavan je elaborat. Stoga se upućuje Ponuditelj da dobro prouči sve dijelove projektne</t>
  </si>
  <si>
    <t>dokumentacije tako da kod nuđenja budu obuhvaćene kompletne stavke prema zahtjevima iz</t>
  </si>
  <si>
    <t>elaborata.</t>
  </si>
  <si>
    <t>Ovi tehnički uvjeti odnose se na vanjske i unutarnje PVC izrađevine koje se ugrađuju na objektu.</t>
  </si>
  <si>
    <t>Kvalitetu izvedenih radova jamči izvođač dvije godine od dana kada su radovi preuzeti od strane nadzornog</t>
  </si>
  <si>
    <t>inženjera. Ako se u garantnom roku uoče nedostaci zbog loše izvedbe ili nekvalitetnog materijala, izvođač ih</t>
  </si>
  <si>
    <t>je dužan otkloniti o svom trošku.</t>
  </si>
  <si>
    <t>Prozori i vrata smiju se ugraditi u građevinu ako ispunjavaju zahtjeve propisane Tehničkim propisom za</t>
  </si>
  <si>
    <t>prozore i vrata (NN 175/03, 100/04, 69/06) i ako su za njih izdane izjave o sukladnosti u skladu sa</t>
  </si>
  <si>
    <t>odredbama posebnog propisa.</t>
  </si>
  <si>
    <t>Dokumentacija s kojom se isporučuju prozori i/ili vrata mora sadržavati:</t>
  </si>
  <si>
    <t>sukladnosti u skladu sa odredbama posebnog propisa.</t>
  </si>
  <si>
    <t>vrata</t>
  </si>
  <si>
    <t>- Druge podatke značajne za rukovanje, prijevoz, pretovar, skladištenje, ugradnju, uporabu i održavanje</t>
  </si>
  <si>
    <t>prozora i vrata, te podatke za njihov utjecaj na bitna svojstva i trajnost građevine.</t>
  </si>
  <si>
    <t>Kod rekonstrukcije odnosno adaptacije građevine, novougrađeni prozori/vrata smiju imati jednaka ili</t>
  </si>
  <si>
    <t>povoljnija svojstva od postojećih ugrađenih prozora/vrata odgovarajućeg položaja i namjene u građevini, a</t>
  </si>
  <si>
    <t>dokazivanje uporabljivosti tih prozora odnosno vrata provodi se odgovarajućom primjenom norma na koje</t>
  </si>
  <si>
    <t>upućuje Tehnički propis za prozore i vrata (NN 69/06).</t>
  </si>
  <si>
    <t>Kod održavanja građevine vrijedi isto što i za rekonstrukciju s tim da se ne smije mijenjati oblik i veličina</t>
  </si>
  <si>
    <t>zamjenjenog prozora odnosno vrata.</t>
  </si>
  <si>
    <t>Materijali koji se ugrađuju moraju biti novi - neupotrebljavani u skladu s hrvatskim normama i propisima.</t>
  </si>
  <si>
    <t>Materijali za koje ne postoje hrvatske norme moraju biti atestirani od strane ovlaštene institucije u Hrvatskoj,</t>
  </si>
  <si>
    <t>da odgovaraju predviđenoj namjeni.</t>
  </si>
  <si>
    <t>shemi i dogovoru sa proizvođačem, u bijeloj boji. Profili trebaju biti ugradbene širine minimalno 74 mm sa</t>
  </si>
  <si>
    <t>koestrudiranim brtvama.</t>
  </si>
  <si>
    <t>Kvaliteta, vrsta i oblik materijala određuje se na osnovi namjene konstrukcije.</t>
  </si>
  <si>
    <t>Ostakljenje</t>
  </si>
  <si>
    <t>argonom. Izvođač staklarskih radova mora imati sistem osiguravanja kvalitete.</t>
  </si>
  <si>
    <t>Za područje izolacijskog stakla potrebno je imati ugovor i vanjsku kontrolu nezavisne institucije te sistem</t>
  </si>
  <si>
    <t>Za područje sigurnosnog-kaljenog stakla ESG potrebno je imati sistem unutranje kontrole. Proizvod mora biti</t>
  </si>
  <si>
    <t>dokazati dokumentacijom.</t>
  </si>
  <si>
    <t>Za područje djelomično-kaljenog stakla TVG potrebno je imati sistem unutranje kontrole. Proizvod mora biti</t>
  </si>
  <si>
    <t>Za područje sigurnosnog-ljepljenog stakla VSG potrebno je imati sistem unutranje kontrole. Proizvod mora</t>
  </si>
  <si>
    <t>Staklo od kojeg se proizvode izolacijsko staklo, ESG, ESG + HST, TVG i VSG mora odgovarati standardima</t>
  </si>
  <si>
    <t>Vizualna kvaliteta ocenjuje se prema Smjernici za građevinska stakla – Hadamar.</t>
  </si>
  <si>
    <t>Tehničke karakteristike</t>
  </si>
  <si>
    <t>Izvođač je u obvezi izraditi statički i toplinski proračun stakla. Proračun treba izraditi ili ovlašteni inženjer, ili</t>
  </si>
  <si>
    <t>treba biti izrađen certificiranim softwarom.</t>
  </si>
  <si>
    <t>Statički proračun sastoji se od:</t>
  </si>
  <si>
    <t>Proračun sigurnosti stakla protiv loma pri projektnom pritisku vjetra, dokaz progiba za svaki tip i veličinu</t>
  </si>
  <si>
    <t>stakla.</t>
  </si>
  <si>
    <t>Savijanje stakla max. 1/100 statičke širine i max. 15 mm kod 4-stranog linijskog podupiranja i 1/200 kod 2-</t>
  </si>
  <si>
    <t>stranog linijskog podupiranja.</t>
  </si>
  <si>
    <t>Izračun je potrebno izraditi za glavnu i rubnu zonu.</t>
  </si>
  <si>
    <t>Dodatno horizontalno linijsko opterećenje 1,0 kN/m´ računati na visini parapeta, koje djeluje prema vani.</t>
  </si>
  <si>
    <t>Proračun silikona i kompatibilnost odnosno pravilni odabir potvrditi izjavom ili certifikatom proizvođača</t>
  </si>
  <si>
    <t>silikona.</t>
  </si>
  <si>
    <t>Za svako staklo pripremiti toplinski proračun certificiranim softwarom ili dokazati proračunom nezavisne</t>
  </si>
  <si>
    <t>Sva stakla na objektu moraju biti određena prema zahtjevima smjernica TRAV i TRLV.</t>
  </si>
  <si>
    <t>Prije početka radova izvođač je dužan provjeriti sve građevinske elemente na koje ili u koje se ugrađuju</t>
  </si>
  <si>
    <t>elementi aluminijskih radova, i kontrolirati sve mjere na licu mjesta.</t>
  </si>
  <si>
    <t>Rad ukljućuje i ugradnju elemenata, prema detaljima proizvođača, tj. izradu slijepih okvira i sidrenje u</t>
  </si>
  <si>
    <t>armirano betonski zid ili zid od opeke. Prilikom postave potrebno je u konstrukciji učvršćenja eliminirati</t>
  </si>
  <si>
    <t>sve toplinske mostove i galvanske spojeve, te izvesti potrebne dilatacije zbog temperaturnih rastezanja</t>
  </si>
  <si>
    <t>materijala zbog veličine stavki.</t>
  </si>
  <si>
    <t>dimenzioniranih prema shemi i dogovoru sa proizvođačem, u bijeloj boji. Profili trebaju biti ugradbene širine</t>
  </si>
  <si>
    <t>minimalno 74 mm sa koestrudiranim brtvama. Način otvaranja i okov prema opisu stavke.</t>
  </si>
  <si>
    <t>Ponuditelj je obvezan cijenom obuhvatiti izradu sve potrebne dokumentacije za izvođenje (tehnološki projekt,</t>
  </si>
  <si>
    <t>radionička dokumentacija, detalje ugradnje i ostalo), te osigurati svu dokumentaciju za dokaz kvalitete</t>
  </si>
  <si>
    <t>izvedenih radova i ugrađenih materijala za sve pozicije PVC radova.</t>
  </si>
  <si>
    <t> Za stavke gdje je nužno ugraditi sigurnosno staklo Ponuditelj je obvezan sagledati isto te dopuniti</t>
  </si>
  <si>
    <t>opis stavke ako to u njoj nije predviđeno.</t>
  </si>
  <si>
    <t> Ako postoje neusklađenosti između projektnih rješenja i opisa troškovnika u odnosu na parametre iz</t>
  </si>
  <si>
    <t>elaborata fizike zgrade, mjerodavan je elaborat. Stoga je kod nuđenja alubravarskih radova</t>
  </si>
  <si>
    <t>ponuditelj dužan voditi računa da ponuđene sheme u svemu zadovoljavaju i fizikalna svojstva iz</t>
  </si>
  <si>
    <t>Elaborata fizike zgrade (toplina, zvuk). Ovo se dakako odnosi na unutarnje i vanjske stijene i</t>
  </si>
  <si>
    <t>ostakljenja.</t>
  </si>
  <si>
    <t> Svi ponuđeni materijali trebaju udovoljavati važećim normama što Izvoditelj dokazuje valjanim</t>
  </si>
  <si>
    <t>atestima kako je to niže navedeno.</t>
  </si>
  <si>
    <t> Protupožarna vrata i stijene trebaju biti izvedena u svemu da zadovolje uvjete protupožarne zaštite</t>
  </si>
  <si>
    <t>prema Projektu zaštite od požara, a za njih Izvoditelj treba ishoditi ateste ovlaštene institucije.</t>
  </si>
  <si>
    <t>Sva stakla na protupožarnim stavkama također moraju biti vatrootporna prema požarnom</t>
  </si>
  <si>
    <t>elaboratu.</t>
  </si>
  <si>
    <t> Kod spoja aluminija ili PVC-a sa čelikom (veza PVC ili al-profil i slijepi štok te posebno detalji okova)</t>
  </si>
  <si>
    <t>riješiti detalj na način da se spriječi izjedanje materijala uslijed galvanske struje.</t>
  </si>
  <si>
    <t> Za sidrenje se ne dozvoljava uobičajeni sistem bušenja i nasilno utiskivanje betonskog željeza u</t>
  </si>
  <si>
    <t>rupu, već ugradnje tipskih normiranih i atestiranih uložaka.</t>
  </si>
  <si>
    <t> Završna tvornička boja na aluminijskoj bravariji mora biti izvedena stručno, bez vidljivih tragova ili</t>
  </si>
  <si>
    <t>oštećenja, ujednačenog tona prema RAL karti. Sve naknadne dopune i ispravke neće biti</t>
  </si>
  <si>
    <t>dopuštene.</t>
  </si>
  <si>
    <t> Izvoditelj je dužan ugraditi originalni okov za primjenjene aluminijske profile, a za sve eventualne</t>
  </si>
  <si>
    <t>prilagodbe prethodno ishoditi suglasnost projektanta i nadzornog inženjera.</t>
  </si>
  <si>
    <t> Prije početka rada Izvoditelj je dužan kontrolirati sve mjere na samom gradilištu za svaki pojedini</t>
  </si>
  <si>
    <t>element.</t>
  </si>
  <si>
    <t> Od Izvoditelja će se tražiti izrada ogledne stavke alubravarije.</t>
  </si>
  <si>
    <t> Kod protupožarnih stavki nisu dozvoljene nikakve inačice ili kombinirana rješenja već isključivo</t>
  </si>
  <si>
    <t>atestirana alubravarija ovlaštenog proizvođača.</t>
  </si>
  <si>
    <t> U cijeni alubravarskih radova kalkulirati i troškove ispitivanja zrakotijesnosti i zaštite od buke.</t>
  </si>
  <si>
    <t>Obračun se vrši jedinicom mjere koja je određena stavkom.</t>
  </si>
  <si>
    <t>Jediničnom cijenom je obuhvaćena dobava i ugradnja materijala, provjera dimenzija na licu mjesta, prijevoz,</t>
  </si>
  <si>
    <t>skladištenje i manipulacija na gradilištu, rad na izradi i ugradnji, alati i potrebna energija za izvođenje radova,</t>
  </si>
  <si>
    <t>kao i propisana kontrola kvalitete. Isto tako jedinična cijena obuhvaća uklanjanje nedostataka i čišćenje</t>
  </si>
  <si>
    <t>otpadaka nastalih pri izvođenju aluminarskih radova.</t>
  </si>
  <si>
    <t>Jediničnom cijenom je obuhvaćeno:</t>
  </si>
  <si>
    <t>W/m²K.</t>
  </si>
  <si>
    <t>- brtvi se sa metalno plastičnim kitovima, odnosno EPDM materijalima</t>
  </si>
  <si>
    <t>- u cijeni je i sav uzidni i spojni materijal, okov, cilindar, brave, ručke rukohvata, kao i svi radovi oko</t>
  </si>
  <si>
    <t>nabave, transporta i ugradnje istog</t>
  </si>
  <si>
    <t>- svi vijci i spojna sredstva se izvode od nehrđajućeg čelika, aluminija i sl. u antikorozivnoj izvedbi</t>
  </si>
  <si>
    <t>kaširanog aluminijskim limom. Ispune se u osnovnu konstrukciju učvršćuju na isti način kao i ostakljenje.</t>
  </si>
  <si>
    <t>Norme</t>
  </si>
  <si>
    <t>i vanjska pješačka vrata bez otpornosti na požar i/ili propuštanje dima</t>
  </si>
  <si>
    <t>u stavku uračunati eventualne unutarnje klupčice i sve potrebne okapne limove i slično.</t>
  </si>
  <si>
    <t xml:space="preserve"> ispune se izvode od aluminijskih sendviča sastavljenih od termoizolacijskog materijala obostrano</t>
  </si>
  <si>
    <t xml:space="preserve"> posebnu pažnju posvetiti brtvljenju sa zidovima</t>
  </si>
  <si>
    <t xml:space="preserve"> Zastakljenje IZO staklom s trostrukim staklom niske emisije (Low-E obloge) ispunjeni argonom, Uf=1,1</t>
  </si>
  <si>
    <t>Ostakljenje treba biti trostruko izolirajuće staklo 6+12+4+12+6mm s staklom niske emisije (Low-E obloge) ispunjeni</t>
  </si>
  <si>
    <t>prolaska topline – 1. dio: Pojednostav-njena metoda (ISO 10077-1:2000;</t>
  </si>
  <si>
    <t>prolaska topline – 2. dio: Numerička metoda za okvire (ISO 10077-</t>
  </si>
  <si>
    <t>Norme za određivanje djelovanja vjetra</t>
  </si>
  <si>
    <t>Ako je u opisu radova spomenut ili utvrđen određeni materijal može se odobrenjem naručioca i uz suglasnost projektanta upotrijebiti i drugi proizvod odgovarajuće kvalitete.</t>
  </si>
  <si>
    <t>Uljni kit mora biti standardne tvorničke proizvodnje i stvarati čvrstu prevlaku koja ispunjava sva udubljenja i pukotine podloge te da osigurava dobar temelj za pokrivne naliče.</t>
  </si>
  <si>
    <t>Kod izvođenja radova izvođač mora ako ne nastavlja ličenje poslije antikorozivne zaštite posebno navesti upotrijebljene zaštitne boje, odnosno temeljni nalič.</t>
  </si>
  <si>
    <t>Sva šuta i otpadni materijal odvozi se na privremenu gradilišnu deponiju uređenu u skladu s odredbama pravila zaštite na radu. Kada se deponija napuni, odnosno najmanje svakodnevno, materijal sa privremene deponije utovaruje se u prevozno sredstvo i odvozi na gradsku (lokalnu) deponiju. Izvoditelj je dužan redovito a najmanje svakodnevno održavati prilazne ceste do gradilišta i redovito ih čistiti od smeća, šute, prašine i drugog materijala koji ih je tijekom manipulacije i prevoza uprljao. To se odnosi i na bilo kakvo zagađenje okoline (naročito ulja, benzini, boje, lakovi). U svim stavkama demontaže treba uzeti u obzir i prijenos svih demontiranih elemenata do gradilišne deponije. Isto treba uračunati u jediničnu cijenu rada, iako isto nije posebice navedeno u opisu stavke.</t>
  </si>
  <si>
    <t>Kod svih stavki treba obvezno uračunati i potrebnu skelu za odgovarajuću visinu. Normu utroška sati za vršenje radova treba obvezno računati sa svim potrebnim dodatnim koeficijentima za otežanje radova, u svemu po GN za odgovarajuću vrstu radova. U koeficijentima treba posebnu pažnju obratiti na režim rada (položaj gradilišta u gradu), pristupe kroz pješačku zonu i održavanje čistoće na pristupima, ishođenje svih potrebnih suglasnosti i dozvola, troškove komunalija kao i drugo što pripada u faktor gradilišta a nije posebno specificirano.</t>
  </si>
  <si>
    <t>Predviđenu kategoriju u troškovniku izvođač treba provjeriti na licu mjesta. Ukoliko kategorija u troškovniku ne odgovara, ustanoviti ispravnu i to unijeti u građevinski dnevnik, a što obostrano propisuju nadzorni inženjer i rukovodilac gradnje, te zajedno sa projektantom (statičarom) izvršiti korekciju dimenzija temelja. Za sve štete koje bi nastale uslijed pogrešnog temeljenja odgovoran je izvođač.</t>
  </si>
  <si>
    <t xml:space="preserve">Kod zatrpavanja nakon iskopa za drenažu, postave i zaštite vertikalne izolacije, horizontalne kanalizacije itd. treba materijal polijevati, kako bi se mogli bolje nabiti i dobiti potrebnu zbijenost, a nabijanje izvesti strojno u slojevima do najviše 30 cm. Po završetku gradnje izvršiti planiranje te uklanjanje svega nepotrebnog sa gradilišta. Sve ovo uključiti u fakturu u okviru režije gradilišta, a ne plaća se posebno. </t>
  </si>
  <si>
    <t>Obračun iskopanog materijala izvršiti po m 3 u sraslo m stanju. Faktor rastresitosti uključiti u jediničnu cijenu, jer se isti količinski neće obračunavati.</t>
  </si>
  <si>
    <t>Ovi uvjeti mijenjaju se ili nadopunjuju u pojedinimstavkama troškovnika.</t>
  </si>
  <si>
    <t>Vrste betona- koristit će se projektirani beton razreda tlačne čvrstoće C25/30 otpornosti za razred izloženosti navedenih u tablici iza tehničkog opisa.</t>
  </si>
  <si>
    <t>Agregat- ugrađivat će se drobljeni separirani agregat sukladan zahtjevima priloga «D» TPBK.</t>
  </si>
  <si>
    <t xml:space="preserve">Dodaci- za betone klase izloženosti XF2 je obvezatna uporaba dodatka za aeriranje, a ugrađivat će se dodaci sukladni zahtjevima priloga «E» TPBK. </t>
  </si>
  <si>
    <t>Isprave o sukladnosti osnovnih materijala -za sve rabljene materijale izvoditelj je dužanpriložiti izjave o sukladnosti ili certifikate sukladnosti.</t>
  </si>
  <si>
    <t>B.l.l. PROGRAM KONTROLE KVALITETE</t>
  </si>
  <si>
    <t>B.l.l.l. KONTROLA PROIZVODNJE BETONA</t>
  </si>
  <si>
    <t>B.l.l.2. KONTROLNI POSTUPCI KOD UGRADNJE BETONA</t>
  </si>
  <si>
    <t>Kada se betonara nalazi na gradilištu, osim postupaka uzimanja uzoraka i potvrđivanjasukladnosti betona, potrebno je u gradilišnoj dokumentaciji i ostaloj dokumentaciji ispitivanja navesti oznaku pojedinačnog elementa betonske konstrukcije i mjesta u elementu bet. Konstrukcije na kojem je ugrađen beton iz kojeg je uzet dotični uzorak.</t>
  </si>
  <si>
    <t>Rezultati ispitivanja će se evidentirati redoslijedom kako su uzimani. Evidentirani rezultati će se grupirati u grupe betona. Grupe betona su definirane u programu uzimanja kontrolnih betonskih uzoraka.</t>
  </si>
  <si>
    <t>Prije betoniranja treba oplatu polijevati. Pri polijevanju oplate u tijeku betoniranja treba voditi računa da voda ne uđe u betonsku masu.</t>
  </si>
  <si>
    <t>Beton treba ubacivati što bliže njegovom konačnom položaju u konstrukciji da bi se izbjegla segregacija. Nije dozvoljeno transportirati beton pomoću pervibratora. Svaki započeti konstruktivni dio ili element mora biti izbetoniran neprekinuto u započetom opsegu, kako to predviđa program betoniranja, bez obzira na radno vrijeme, vremenske promjene ili isključenje pojedinih uređaja mehanizacije iz pogona. Mora se ugrađivati u jednolikim slojevima, a debljina sloja mora biti u skladu s postupkom zbijanja (max. 70 cm).</t>
  </si>
  <si>
    <t>Ugrađivanje betona u kalupe ili oplatu pri vanjskim temperaturama ispod +5 ili iznad +30°C se smatra betoniranjem u posebnim uvjetima. Za betoniranje u posebnim uvjetima se moraju osigurati posebne mjere zaštite betona, treba rabiti dodatke protiv smrzavanja betona.</t>
  </si>
  <si>
    <t>Pri betoniranju na visokim temperaturama početnu obrad ivost treba odrediti prema prethodno utvrđenom gubitku obradivosti prilikom transporta i ugradnje. U slučaju dužeg transporta ili spore ugradnje betona treba rabiti dodatke-usporivače vezivanja.</t>
  </si>
  <si>
    <t>Cement i sastav betona koji se ugrađuju u masivne elemente moraju biti takvi da ni u kom slučaju temperatura betona ugrađenog u masu elementa ne bude iznad +65°C. U protivnom se poduzimaju mjere za hlađenje komponenata betona ili hlađenje betona u samom elementu.</t>
  </si>
  <si>
    <t>• grupe od po tri uzastopna rezultata ispitivanja (x1, x2, x3)</t>
  </si>
  <si>
    <t>B.1.3.2. ZAVRŠNA OCJENA KVALITETE BETONA U KONSTRUKCIJI-UPORABLJIVOST</t>
  </si>
  <si>
    <t>Za ugrađeni beton u skladu sa prilogom «J» točkom 2.4 TPBK će se dati Završna ocjena</t>
  </si>
  <si>
    <t>kvalitete betona koja obuhvaća:</t>
  </si>
  <si>
    <t>• dokumentaciju o preuzimanju betona po grupama-rezultate nadzornih radnji i kontrolnih postupaka koji se sukladno propisu TPBK obavezno provode prije ugradnje građevnih proizvoda ubetonsku konstrukciju</t>
  </si>
  <si>
    <t>•dokaze uporabljivosti (rezultate ispitivanja, zapise o provedenim postupcima i dr.) koje je</t>
  </si>
  <si>
    <t>izvođačosigurao tijekom građenja betonske konstrukcije</t>
  </si>
  <si>
    <t>• mišljenje o kvaliteti ugrađenog betona koje se donosi na temelju vizualnog pregleda konstrukcije, pregleda dokumentacije u tijeku izvođenja</t>
  </si>
  <si>
    <t>• uvjete građenja i druge okolnosti upisane u građevinskom dnevniku i drugoj dokumentaciji koju izvođač mora imati na gradilištu, te dokumentacija koju mora imati proizvođač građevinskogproizvoda, a mogu biti od utjecaja na tehnička svojstva betonske konstrukcije.</t>
  </si>
  <si>
    <t>Završnu ocjenu kvalitete betona u konstrukciji će dati zadužena stručna osoba naručitelja (nadzorni inženjer) ili po njemu angažirana pravna osoba za djelatnost kontrole i osiguranja kvalitetebetona. Na osnovu ove ocjene se dokazuje uporabljivost i trajnost konstrukcije uvjetovanaprojektom konstrukcije i važećim propisima, ili se traži naknadni dokaz kvalitete betona.</t>
  </si>
  <si>
    <t>B.1.4. ODRŽAVANJE BETONSKIH KONSTRUKCIJA</t>
  </si>
  <si>
    <t>Redoviti pregledi u svrhu održavanja betonske konstrukcije moraju se obavljati minimalno svakih 10 godina.</t>
  </si>
  <si>
    <t>Pregled mora uključivati slijedeće radnje:</t>
  </si>
  <si>
    <t>• vizualni pregled, u kojeg je uključeno utvrđivanje položaja i veličine napuklina i pukotina te drugih oštećenja bitnih za očuvanje mehaničke otpornosti i stabilnosti građevine,</t>
  </si>
  <si>
    <t>• utvrđivanje stanja zaštitnog sloJa armature, za betonske konstrukcije u umjereno ili jako agresivnom okolišu</t>
  </si>
  <si>
    <t>• utvrđivanje veličine pomaka glavnih nosivih elemenata betonske konstrukcije za slučaj osnovnog djelovanja, ako se na temelju vizualnog pregleda sumnja u ispunjavanje bitnog zahtjevamehaničke otpornosti i stabilnosti.</t>
  </si>
  <si>
    <t>Dokumentaciju o održavanju betonske konstrukcije dužan je trajno čuvati vlasnik građevine.</t>
  </si>
  <si>
    <t>U ovom projektu je predviđeno nastavljne armature od čelika za armiranje preklapanjem.</t>
  </si>
  <si>
    <t xml:space="preserve">Kod betoniranja konstrukcije nakon prekida prvo treba spojeve dobro očistiti, površinu ohrapaviti, isprati, a potom betonirati. Beton treba zaštititi dok nije vezao i to od djelovanja atmosferskih i temperaturnih utjecaja. </t>
  </si>
  <si>
    <t>Za vrijeme ljeta treba ga dobro polijevati  vodom, kako ne bi na površini nastala širenja prijevezivanja, od djelovanja kiše treba ga pokriti, a u zimi od smrzavanja treba ga zaštititislojem pijeska ili na koji drugi način.</t>
  </si>
  <si>
    <t>Sve eventualne ispucane i deformirane dijelove konstrukcije ukloniti i zamijeniti novima, bezprava naplate. Kod betoniranja kompliciranih i statički važnih konstrukcija treba prethodno pozvatistatičara da pregleda armaturu.</t>
  </si>
  <si>
    <t>Armatura se obračunava posebno stavkom za sve armirano- betonske konstrukcije po kg obrađene armature na bazi teoretske težine dotičnog profila.</t>
  </si>
  <si>
    <t>Podloge se obračunavaju u m 1 ili m 2 i to na bazi određene debljine. U svakom slučaju će se podanoj cijeni obračunati i podloge čija debljina ne bude u cijelosti odgovarala označenoj debljini udotičnoj stavci.</t>
  </si>
  <si>
    <t>- sav potreban rad ukljućujući unutarnji transport,</t>
  </si>
  <si>
    <t>- sve dodatke betonu koje zahtjeva nadzorni ing.</t>
  </si>
  <si>
    <t>temperaturnih utjecaja,</t>
  </si>
  <si>
    <t>- svu potrebnu oplatu i skele, ukljućujući i podupiranje, učvršćenje, prilaze, mostove itd.</t>
  </si>
  <si>
    <t>- ubacivanje betona u oplatu,</t>
  </si>
  <si>
    <t>- izradu i uskladištenje montažnih elemenata,</t>
  </si>
  <si>
    <t>- postavljanje montažnih elemenata,</t>
  </si>
  <si>
    <t>- sve otvore za prolaze elektrike i kanalizacije.</t>
  </si>
  <si>
    <t>- sve ostalo potrebno za ugradnju betona, uključivo čišćenje nakon dovršetka i u tijeku</t>
  </si>
  <si>
    <t>izvođenja radova -ako opisom stavke nije drugačije određeno.</t>
  </si>
  <si>
    <t>Ovi uvjeti se nadopunjuju ili mijenjaju pojedinim stavkama troškovnika.</t>
  </si>
  <si>
    <t>Svi zidarski radovi moraju se izvršiti prema odredbama Tehničkog propisa za zidane konstrukcije NN br.01/2007. u kojem su navedeni svi uvjeti kontrole i osiguranja kvalitete.</t>
  </si>
  <si>
    <t>Mort i veziva moraju biti transportirani do gradilišta i uskladišteni na način da su zaštićeni od utjecaja vlage i drugih štetnih utjecaja te složeni po vrstama i razredima. Mort i veziva se ne smiju,bez prethodnihkontrolnih ispitivanja, ugrađivati, odnosno primjenjivati nakon provedena 3 mjesecana gradilištu. Mort se mora miješati strojno i ne smije se ugrađivati ukoliko je započeo proces stvrdnjavanja. Temperatura svježeg morta ne smije biti niža od +5°C,niti viša od +35°C.</t>
  </si>
  <si>
    <t>Dokazivanje uporabljivosti zida provodi se kroz kontrolu razreda proizvodnje zidnog elementa</t>
  </si>
  <si>
    <t>(ll) i razreda izvedbe zida (C).</t>
  </si>
  <si>
    <t>Izvođač je dužan prije zidanja zida provesti slijedeće:</t>
  </si>
  <si>
    <t>• pregled svake otpremnice i oznaka na zidnim elementima, mortu i drugim građevnim</t>
  </si>
  <si>
    <t>• vizualnu kontrolu zidnih elemenata, vreća morta i ambalaže ostalih građ. proizvoda da se</t>
  </si>
  <si>
    <t>• utvrđivanje razreda kontrole proizvodnje zidnih elemenata {ll)</t>
  </si>
  <si>
    <t>Kontrolu razreda izvedbe ziđa (C) provodi nadzorni inženjer i utvrđuje da postoji osposobljenost izvođača za provedbu ovim projektom propisanog razreda izvedbe.</t>
  </si>
  <si>
    <t>Ako se naknadno dokaže da nisu ostvarene sve pretpostavke iz projekta u svezi s razredom kontrole proizvodnje zidnih elemenata i razredom izvedbe zida potrebno je provesti ispitivanje zidain situ od strane ovlaštene pravne osobe.</t>
  </si>
  <si>
    <t>UPORABLJIVOST ZIDANE KONSTRUKCIJE SE DOKAZUJE NA TEMELJU:</t>
  </si>
  <si>
    <t>• zapisa u građevinskom dnevniku o svojstvima i drugim podacima o građevnim proizvodima ugrađenim u konstrukciju</t>
  </si>
  <si>
    <t>• rezultata nadzornih radnji i kontrolnih postupaka provedenih od strane izvođača i nadzornog inženjera prije ugradnje građevnih proizvoda u zidanu konstrukciju</t>
  </si>
  <si>
    <t>• dokaza uporabljivosti koje je izvođač osigurao tijekom građenja zidane konstrukcije</t>
  </si>
  <si>
    <t>• uvjeta građenja i drugih okolnosti upisanih u građevinskom dnevniku i drugoj dokumentaciji koju izvođač mora imati na gradilištu, te dokumentacije koju mora imati proizvođač građevinskogproizvoda, a može biti od utjecaja na tehnička svojstva betonske konstrukcije.</t>
  </si>
  <si>
    <t>ODRŽAVANJE ZIDANIH KONSTRUKCIJA:</t>
  </si>
  <si>
    <t>Redoviti pregledi u svrhu održavanja zidane konstrukcije moraju se obavljati minimalno svakih 10 godina za zgrade javne i stambene namjene.</t>
  </si>
  <si>
    <t>• utvrđivanje stanja zaštitnog sloja armature, za betonske dijelove zidane konstrukcije u umjereno ili jako agresivnom okolišu</t>
  </si>
  <si>
    <t>• utvrđivanje veličine pomaka glavnih nosivih elemenata zidane konstrukcije za slučaj osnovnog djelovanja, ako se na temelju vizualnog pregleda sumnja u ispunjavanje bitnog zahtjevamehaničke otpornosti i stabilnosti.</t>
  </si>
  <si>
    <t>Opeka mora biti pravilnog oblika, oštrih ivica, te jednolične boje.</t>
  </si>
  <si>
    <t>Zidati treba u potpuno horizontalnim redovima, a rešetke moraju biti između opeke u oba smjera širine 1,5 cm. Pri zidanju treba rešetke dobro zapuniti mortom, a na plohama na koje će se kasnije žbukati spojnice odnosno reške, moraju biti prazne na dubini od 2 cm, zbog bolje veze žbukesa zidom.</t>
  </si>
  <si>
    <t>Pri zidanju ostaviti sve otvore za kanale, za instalacije i slično, a prema projektu instalacija. Kod zidova od 12 cm iznad vrata uključiti izradu i montažu AB montažnih nadvoja. Pri obračunukoličina, svi otvori se odbijaju po zidarskim mjerama, uključujući armirano betonske nadvoje kodpunog zida i nadvoja kod pregradnih zidova, ukoliko su posebnom stavkom obračunati.</t>
  </si>
  <si>
    <t>Svi zidovi zidani opekom žbukaju se prema opisu stavaka troškovnika. Svježe zidove treba zaštititi od utjecaja visoke i niske temperature i atmosferskih nepogoda.</t>
  </si>
  <si>
    <t>-sav rad uključivo prijenos,</t>
  </si>
  <si>
    <t>-sva manja potrebna zatvaranja i za pune šliceva i prodora te izravnanje neravnina;</t>
  </si>
  <si>
    <t>-sve unutarnje pretovare, transporte i manipulacije;- sav osnovni l pomoćni materijal,</t>
  </si>
  <si>
    <t>-svu potrebnu skelu, bez obzira na visinu, sa prilazima,</t>
  </si>
  <si>
    <t>-čišćenje prostorija i zidnih površina po završetku zidanja od žbuke sa otklanjanjem otpadaka.</t>
  </si>
  <si>
    <t>Posebno se ne naplaćuje ni zatvaranje (žbukanje šliceva, žljebova i sl.) iza položene instalacije.</t>
  </si>
  <si>
    <t>Zazidavanje (zatvaranje) žljebova u zidovima ostavljenih za instalacije kanalizacije i grijanja nakon izvođenja tih instalacija, opekom, rabicom ili na drugi način, ne plaća se posebno, ukolikotroškovnikom nije posebno propisano.</t>
  </si>
  <si>
    <t>Svi upotrebljeni materijali i postupci izvedbe moraju imati dokaze kvalitete u skladu sa tehničkim propisima i hrvatskim normama. Za sve izmjene ili dopune potrebna je prethodnasuglasnost projektanta.</t>
  </si>
  <si>
    <t>Napomena: U cijenu pojedinih zidarskih radova treba uključiti i cijenu potrebne skele. Skela do maksimalne visine 7,5 m.</t>
  </si>
  <si>
    <t>Prije nego se počne žbukati, potrebno je izvršiti predradnje čišćenja ploha i čišćenja i ispuhivanja fuga, vlaženje zidne površine vodom, te špricanje cem. mortom 1:1. Ako je zbog kišeploha zida isuviše mokra, žbukanje treba odgoditi sve dok ploha zida ne bude dovoljno suha.</t>
  </si>
  <si>
    <t>Žbukanje se ne smije izvoditi dok je temperatura prostora previsoka ili preniska, da žbuka ne bi ispucala.</t>
  </si>
  <si>
    <t>-sve unutarnje pretovare, transporte i manipulacije;</t>
  </si>
  <si>
    <t>- čišćenje prostonja i zidnih površina po završetku zidanja, te uklanjanje otpadaka.</t>
  </si>
  <si>
    <t>Žbuka mora biti spravljena točno po troškovnikom predviđenim omjerima ili markama.</t>
  </si>
  <si>
    <t>Žbukanje se mora vršiti u pogodno vrijeme jer uslijed velike hladnoče ili vručine može doči do pucanja uslijed prebrzog sušenja. Ako zbog nepridržavanja pravila kod žbukanja dođe do pucanjažbuke, ako su zidovi nepropisno ožbukani ili ako u bilo kom smislu odudaraju od propisa ili troškovnika izvodač če o svom trošku popraviti štetu.</t>
  </si>
  <si>
    <t>Za rabiciranje treba upotrijebiti rabitz pletivo od pocinčane žice promjera 1 mm, a gustoča kvadratičnih polja rabitz pletiva je 10mm.</t>
  </si>
  <si>
    <t>U jediničnim cijenama uračunati su svi radovi dotične stavke, s dobavom i ugradbom potrebnog materijala i građevnih dijelova, s istovarom i uskladištenjem na gradilištu, te sav vertikalnii horizontalni prijenos do radnog mjesta kao i sva potrebna radna snaga. Skele za sve građevinskeradove (osim za izvedbu pročelja) i svi radovi u vezi s postavljanjem i skidanjem skele uračunati su ujediničnim cijenama pojedinih stavaka troškovnika, te se ne smiju posebno obračunati.</t>
  </si>
  <si>
    <t>Prije žbukanja treba sve plohe očistiti i zidove prskati rijetkim cementnim mortom 1:3. Preko cijele poprskane površine treba baciti podložnu žbuku debljine 1,5 cm, tako da se izravnaju sve neravnine i dobije ravne gruba površina. Podložnu žbuku treba po potrebi prije nanošenja gornjegzavršnog sloja, navlažiti.</t>
  </si>
  <si>
    <t>Mort se smije pripremati samo u količini koja se može potrošiti prije vezanja. Produžni mort za žbukanje radi se u omjeru 1:2:6. Mort mora biti plastičan i dobro prionjiv uz površine zida. Sve ploheu završnoj žbuci moraju biti ravne, te fino i jednolično zaglađene.</t>
  </si>
  <si>
    <t>Završna žbuka je debljine 5mm i smije se izvoditi tek nakon što je podložna žbuka dovoljnoočvrsnula. Omjer morta za završnu žbuku ne smije biti jači od morta za donju žbuku. Vodilice seizvode u istom sustavu kao što je mort za sastav zidova.</t>
  </si>
  <si>
    <t>Ugradbu treba vršiti tako da se ne čini šteta na ostalom dijelu objekta.</t>
  </si>
  <si>
    <t>Sve radove treba izvesti kvalitetno po ovom općem opisu i po opisu dotičnih stavki troškovnika.</t>
  </si>
  <si>
    <t>U jediničnu cijenu uključen je sav rad, transport, materijal, pomagala pri radu (npr. skela i dr.) kao isva ostala pomagala potrebna prema HTZ propisima.</t>
  </si>
  <si>
    <t>Sva čišćenja: grubo čišćenje objekta tokom gradnje (sakupljanje i metenje šute, sa odvozom na gradsku deponiju tri puta u toku gradnje), kao i fina čišćenja (podova, zidova, prozora, vrata,sanitarnih uredaja, ... ) uključena su u faktor.</t>
  </si>
  <si>
    <t>Jedinična cijena kod žbukanja, odnosno obrade fasade treba sadržavati:</t>
  </si>
  <si>
    <t>1. sav potreban rad uključujući i prijenos,</t>
  </si>
  <si>
    <t>3. svu potrebnu skelu, bez obzira na vrstu i visinu,</t>
  </si>
  <si>
    <t>4. fasadnu skelu, postavljanje i skidanje,</t>
  </si>
  <si>
    <t>5. kvašenje površina prije žbuka n ja, gdje je to potrebno,</t>
  </si>
  <si>
    <t>6. održavanje i krpanje tokom gradnje,</t>
  </si>
  <si>
    <t>7. izrada uzoraka od fasadne žbuke,</t>
  </si>
  <si>
    <t>8. čišćenje prostorija po završetku rada sa odnosom šute,</t>
  </si>
  <si>
    <t>9. troškove ispitivanja materijala za dokaz kvalitete prije ugradbe i kontrolu tijekom izvedbe</t>
  </si>
  <si>
    <t>Ovi uvjeti se mijenjaju ili dopunjuju pojedinim stavkama troškovnika.</t>
  </si>
  <si>
    <t>Izvođač bravarskih radova dužan je pridržavati se općih propisa za tu svrhu radova, opisa troškovnika, shema, te uputa projektanta. Na osnovu shema i nacrta izvođač bravarije izrađuje svojeradioničke nacrte i detalje koje daje projektantu na uvid i potpis.</t>
  </si>
  <si>
    <t xml:space="preserve">Svi varovi oko spojeva moraju biti solidno izvedeni da se varovi ne primijete te po potrebi i ispitani po mjerodavnom institutu uz predočenje odgovarajućeg atesta. </t>
  </si>
  <si>
    <t>Eventualne nejasnoće u opisu ili shemama bravarije moraju se riješiti prije sklapanja ugovora kako ne bi došlo do traženja nadoplate od strane izvođača. Svaki ponuđač dužan je nuditi sve opisane stavke troškovnika bez obzira da li će ih sam izvesti ili sa svojim kooperantima.</t>
  </si>
  <si>
    <t>Zaštitu bravarije od korozije mora provesti izvođač bravarskih radova i nezaštićenu bravariju ne smije dostaviti na gradilište.</t>
  </si>
  <si>
    <t>Sve mjere označene bilo u nacrtu ili shemi bravarije moraju se prekontrolirati u naravi i uskladiti.</t>
  </si>
  <si>
    <t>- razvoda detalja i ovjera od strane projektanta</t>
  </si>
  <si>
    <t>-sve troškove izrade, zaštite i dopreme na građevinu</t>
  </si>
  <si>
    <t>-troškove za utrošak struje, vode i smještaja bravara - montera i zaštita od korozije</t>
  </si>
  <si>
    <t>Ovi opći uvjeti mijenjaju se i dopunjuju opisom pojedine stavke troškovnika.</t>
  </si>
  <si>
    <t>Sav materijal koji se upotrebljava za izradu bravarskih radova mora odgovarati standardima HRN -a :</t>
  </si>
  <si>
    <t>Ponuđač je dužan nuditi solidan i ispravan rad, pa se neće uzeti u obzir naknadno pozivanje na eventualno nerazumijevanje ili manjkavost opisa i nacrta.</t>
  </si>
  <si>
    <t>Davanjem ponude izvođač usvaja u cijelosti ovaj troškovnik, te pristaje i obavezuje se da će, ukoliko mu radovi budu povjereni udovoljiti u potpunosti, svim njegovim uvjetima.</t>
  </si>
  <si>
    <t>Izvođač nudi gotov stolarski predmet element sa pripadajućim okovom, prema načinu otvaranja sa kvakama i sl, montažom, ugradbom i završnom obradom onog dijela elementa kojiostaje nevidljive teksture drveta- uljeni nalič, te ostakljenje m prema troškovniku.</t>
  </si>
  <si>
    <t>Ako koja stavka nije izvođaču jasna, mora prije predaje ponude tražiti objašnjenje od projektanta.</t>
  </si>
  <si>
    <t>Ako nije u troškovniku drugačije naznačeno, prelaz iz prostorije u prostoriju istoga nivoa učiniti kontinuirano bez prekida i praga, odnosno s pragom prema nižoj prostoriji.</t>
  </si>
  <si>
    <t>Obračun se vrši prema postojećim normama, za izvođenje završnih radova u građevinarstvu TU- IV.</t>
  </si>
  <si>
    <t>-sav materijal, uklju č i vo vezni,</t>
  </si>
  <si>
    <t>- sav rad, uključivo struganje sa kvašenjem,</t>
  </si>
  <si>
    <t>-transportne troškove, uskladišten je t e odnos na mjesto ugradbe,</t>
  </si>
  <si>
    <t>- izmjere potrebne za izvedbu i o bra čun,</t>
  </si>
  <si>
    <t>-dovođenje struje, vode od priključka na gradilištu do mjesta korištenja,</t>
  </si>
  <si>
    <t>- korištenje alata i opreme te isporuka pomoćnih materijala i pogonskog goriva,</t>
  </si>
  <si>
    <t>Keramičke pločice koje se dopremaju i ugrađuju u građevinu moraju odgovarati postojećim hrvatskim normativima.</t>
  </si>
  <si>
    <t>- rubovi moraju biti oštri, paralelni, ravni i neoštećeni,</t>
  </si>
  <si>
    <t>- pločice ne smiju sadržavati topive soli i ostale sastojke,</t>
  </si>
  <si>
    <t>- površina mora biti bez zareza i mjehurića,</t>
  </si>
  <si>
    <t>Pri izboru pločica potrebno je pored estetskih zahtjeva voditi računa o tome, da pločice po svojim fizikalnim, kemijskim i mehaničkim svojstvima odgovaraju namjenjenim površinama.</t>
  </si>
  <si>
    <t>Za ljepljenje keramičkih pločica mogu se upotrijebiti samo ona ljepila koja su od proizvođača deklarirana za određenu vrstu radova. Proizvođač mora dati detaljne upute za upotrebu i predradnjepotrebne za ljepljenje. Ljepilo ne smije izazivati nikakve štetne posljedice usljed kemijskih utjecajaizazvanih pri dodiru podloge i obloge s ljepilom.</t>
  </si>
  <si>
    <t>Brtvila služe za zatvaranje spojnica između keramičkih pločica, za zatvaranje dilatacijskih razdjelnica između ograničenih veličina popločavanja i spojeva popločavanja zida s podom ilitavanicom.</t>
  </si>
  <si>
    <t>- su materijali koji uz keramičke pločice, ljepila i materijale za brtvljenje ostaju trajno ugrađeni u obloženoj površini. To su sredstva za određivanje širine spojnice između keramičkihpločica ( PVC križići za keramičke pločice ).</t>
  </si>
  <si>
    <t>Kamene ploče kojima su kitom i mortom zatvorene rupice i šupljine neće se primiti i</t>
  </si>
  <si>
    <t>ne smiju se ugraditi, osim ako tako nije ugovoreno (travertin).</t>
  </si>
  <si>
    <t>prije završetka gradnje.</t>
  </si>
  <si>
    <t>opločenju. Za ljepilo je potrebna podloga cementna glazura na podu, betonski zid u</t>
  </si>
  <si>
    <t>glatkoj oplati ili gruba žbuka na zidu. Spojnice fugirati kako je propisano u pojedinoj</t>
  </si>
  <si>
    <t>stavci.</t>
  </si>
  <si>
    <t>Za učvršćenje kamenih ploča vertikalne obloge treba upotrijebiti metalna spojna</t>
  </si>
  <si>
    <t>sredstva (nosače / sidra) koja moraju biti statički proračunata da nose cijelu težinu</t>
  </si>
  <si>
    <t>Sve ostatke (vapno, gips, kit, kamena prašina ili drugi materijal) zabranjeno je bacati</t>
  </si>
  <si>
    <t>u kanalizaciju.</t>
  </si>
  <si>
    <t>Izabrani kamen atestira se na:</t>
  </si>
  <si>
    <t>- upijanje vlage,</t>
  </si>
  <si>
    <t>- zapreminsku specifičnu težinu,</t>
  </si>
  <si>
    <t>- poroznost i stupanj gustoće,</t>
  </si>
  <si>
    <t>- postojanost na mraz,</t>
  </si>
  <si>
    <t>Potrebno je takoñer izvršiti sve provjere dužina, širina i visina u naravi i ukazati</t>
  </si>
  <si>
    <t>nadzornom inženjeru na eventualna odstupanja od projekta, odnosno na probleme</t>
  </si>
  <si>
    <t>prije oblaganja.</t>
  </si>
  <si>
    <t>U cijenu treba uključiti sav osnovni i pomoćni materijal, rastur materijala, transport do</t>
  </si>
  <si>
    <t>gradilišta i na gradilištu, troškove izrade, troškove pomoćnih konstrukcija (skele i dr.),</t>
  </si>
  <si>
    <t>trošak zaštite izvedenog rada, te uklanjanje nečistoća nastalih tokom rada.</t>
  </si>
  <si>
    <t xml:space="preserve"> habanje.</t>
  </si>
  <si>
    <t>Gipsarski radovi obuhvaćaju izradu laganih montažnih i montažno-demontažnih stropova,</t>
  </si>
  <si>
    <t>komponenta gips.</t>
  </si>
  <si>
    <t>Ploče od gipsa proizvode se kao glatke ili perforirane u debljinama 1,5 do 4 cm i dimenzijama</t>
  </si>
  <si>
    <t>40 x 40 cm do 60 x 60 cm i postavljaju na metalnu podkonstrukciju.</t>
  </si>
  <si>
    <t>Gips kartonske ploče sastoje se od gipsa debljine 9, 12.5, 15 mm, obostrano zaštićenog /</t>
  </si>
  <si>
    <t>armiranog kartonom.</t>
  </si>
  <si>
    <t>Izvode se kao:</t>
  </si>
  <si>
    <t>- standardne (GK) – za suhe prostore,</t>
  </si>
  <si>
    <t>- vlagootporne (GKI) – za vlažne prostore,</t>
  </si>
  <si>
    <t>Proizvode se u dimenzijama 122 x 244 do 366 cm, te se postavom na metalnu pocinčanu</t>
  </si>
  <si>
    <t>konstrukciju i adekvatnom obradom spojeva (posebnim kitovima i ljepilima) dadu formirati u</t>
  </si>
  <si>
    <t>kompaktne pune glatke plohe.</t>
  </si>
  <si>
    <t>U cijenu gipsarskih radova ulazi i fugiranje i gletanje, te su GKP po završetku radova potpuno</t>
  </si>
  <si>
    <t>spremne za ličenje bez potrebe za ličilačkom pripremom zida.</t>
  </si>
  <si>
    <t>Vezu sa žbukom potrebno je obraditi posebnim elastičnim kitovima da se spriječi pucanje.</t>
  </si>
  <si>
    <t>sistema.</t>
  </si>
  <si>
    <t>Obračun prema površini i opsegu ako se radi o spoju sa žbukom ili bilo kojim različitim</t>
  </si>
  <si>
    <t>materijalom.</t>
  </si>
  <si>
    <t>Izrada slijepog okvira za dovratnik ili druge prodore do površine od 2,5 m2 svijetlog otvora posebno se</t>
  </si>
  <si>
    <t>ne zaračunava,ali se zato ne odbija površina tog otvora. Kod svijetlih otvora ili prolaza većih od 2,5 m2</t>
  </si>
  <si>
    <t>odbijaju se površine otvora , ali se posebno zaračunava izrada slijepog okvira.</t>
  </si>
  <si>
    <t>Cijenom obuhvatiti sav potreban transport ,materijal i rad do konačne propisane gotovosti i prema</t>
  </si>
  <si>
    <t>naputcima i detaljima u uvodnom dijelu sa uključenjem u jediničnu cijenu , brtvljenja na sudarima</t>
  </si>
  <si>
    <t>sa drugim plohama, gletanjem spojeva ploča i neravnina u pločama.</t>
  </si>
  <si>
    <t>Ovi radovi obuhvaćaju hidroizolaciju podruma i temelja, te hidroizolacije u mokrim čvorovima na</t>
  </si>
  <si>
    <t>katovima zgrade. Ostale hidro- i termoizolacije obuhvaćene su u pokrivačkim, limarskim i drugim</t>
  </si>
  <si>
    <t>zanatskim radovima.</t>
  </si>
  <si>
    <t>Sustavi hidroizolacije prema načinu ugradnje :</t>
  </si>
  <si>
    <t>• na vanjskoj strani konstrukcije</t>
  </si>
  <si>
    <t>• na unutarnjoj strani konstrukcije</t>
  </si>
  <si>
    <t>• u betonu</t>
  </si>
  <si>
    <t>Vrste hidroizolacija:</t>
  </si>
  <si>
    <t>_x0001_ na bazi bitumena (premazi i trake)</t>
  </si>
  <si>
    <t>_x0001_ na bazi polimernih materijala ( kaučuk, pjenopoliuretan)</t>
  </si>
  <si>
    <t>_x0001_ penetrirajući premazi na bazi silikata</t>
  </si>
  <si>
    <t>_x0001_ plastični premazi (epoksidne smole, staklo-plastika )</t>
  </si>
  <si>
    <t>_x0001_ aditivi za beton (vodonepropusni beton na bazi kristalizacije) tj. aditivi za volumensku</t>
  </si>
  <si>
    <t>obrada betona</t>
  </si>
  <si>
    <t>Hidroizolacije na bazi bitumena izvode se kao premazi i kao premazi s izolacionim trakama</t>
  </si>
  <si>
    <t>(ljepenkama) koje mogu biti s:</t>
  </si>
  <si>
    <t>• uloškom od sirovog krovnog papira</t>
  </si>
  <si>
    <t>• uloškom od aluminijske ili bakrene folije</t>
  </si>
  <si>
    <t>• uloškom od staklenog voala</t>
  </si>
  <si>
    <t>Izolacionu ljepenku i ostale vrste izolacionih traka i ploča treba rezati ravno i pravokutno. Zaderani i</t>
  </si>
  <si>
    <t>krpani komadi isključeni su od ugradbe. Svi preklopi moraju biti najmanje 10 cm široki i lijepljeni</t>
  </si>
  <si>
    <t>bitumenom – hladnom bitumenskom masom ili vrućom bitumenskom izolacionom masom. Kod</t>
  </si>
  <si>
    <t>polaganja dvaju ili više slojeva izolacionih traka ili ploča preklopi ne smiju ležati jedan na drugom,</t>
  </si>
  <si>
    <t>već moraju biti pomaknuti.</t>
  </si>
  <si>
    <t>Kod hidroizolacije zidova ljepenka treba na svaku stranu zida imati prehvat širine od 10 cm, koji</t>
  </si>
  <si>
    <t>treba spojiti s horizontalnom izolacijom podova. Površine na koje se polaže izolacija, trebaju biti</t>
  </si>
  <si>
    <t>posve ravne, suhe, očišćene od prašine i nečistoće i dovoljno glatke, da izolacija dobro prijanja.</t>
  </si>
  <si>
    <t>Izolacija treba prilegnuti na površinu ravno, bez nabora i mjehura.</t>
  </si>
  <si>
    <t>Posebnu pažnju obratiti na zaštitu od požara kod rada s vrućim bitumenskim premazima i varenim</t>
  </si>
  <si>
    <t>ljepenkama zbog velike zapaljivosti bitumena. U slučaju požara gasiti pijeskom ili pjenom. Gašenje</t>
  </si>
  <si>
    <t>vodom je opasno zbog prskanja vrelog bitumena.</t>
  </si>
  <si>
    <t>Premazi – bitumenske emulzije upotrebljavaju se za izradu prethodnih hidroizolacijskih namaza</t>
  </si>
  <si>
    <t>tekuće konzistencije te za izradu osnovnih tekućih i tjestastih hidroizolacijskih slojeva. Premazi se</t>
  </si>
  <si>
    <t>sastoje od bitumena, mineralnog punila, emulgatora i vode. Mogu se dodavati i polimerna vlakna</t>
  </si>
  <si>
    <t>Bitumenske hidroizolacije se ugrañuju na suhu, nemasnu i podlogu očišćenu od prašine.</t>
  </si>
  <si>
    <t>Bitumenske hidroizolacije obračunavaju se po m2 površine, bez obzira na broj položenih slojeva</t>
  </si>
  <si>
    <t>traka i premaza i dimenziju preklopa.</t>
  </si>
  <si>
    <t>Hidroizolacije na bazi penetrirajući premaza (silikatne osnove) se nanose neposredno nakon</t>
  </si>
  <si>
    <t>vezanja betona, odnosno nakon skidanja oplate. Vlažnost i kiselost betonske podloge treba izvoñač</t>
  </si>
  <si>
    <t>provjeriti i uskladiti recepturu premaza sa kvalitetom podloge.</t>
  </si>
  <si>
    <t>Onečišćene podloge (zemlja, ulje i sl.) čistiti mehanički i vodom te sredstvima koja propisuje i</t>
  </si>
  <si>
    <t>dozvoljava proizvoñač premaza. Broj i način nanošenja premaza prema uputama proizvoñača.</t>
  </si>
  <si>
    <t>Spoj horizontalne i vertikalne izolacije izvoditi sa bubrećim kitovima, nakon izvedbe oba premaza.</t>
  </si>
  <si>
    <t>Bitumenske hidroizolacije i hidroizolacije penetrirajućim premazima obračunavaju se po m2 površine,</t>
  </si>
  <si>
    <t>osim za ugradnju bubrećih kitova koja se obračunava po m1.</t>
  </si>
  <si>
    <t>HIDROIZOLACIJA</t>
  </si>
  <si>
    <t>Hidroizolacije na bazi kemijskih procesa unutar betona izvoditi prema preporuci proizvoñača</t>
  </si>
  <si>
    <t>(opisati proces izvedbe hidroizolacije).</t>
  </si>
  <si>
    <t>Prilikom ugradnje betona:</t>
  </si>
  <si>
    <t>• dobro izvibrirati beton, da se izbjegnu šupljine</t>
  </si>
  <si>
    <t>• poduzeti mjere za njegovanje betona da bi se izbjeglo oštećivanje površine betona</t>
  </si>
  <si>
    <t>• osigurati je vlažna okolina za održavanje vlage u betonu za formiranje kristala u betonu (kad</t>
  </si>
  <si>
    <t>se iskoristi voda iz samog betona)</t>
  </si>
  <si>
    <t>• predvidjeti prekide betoniranja i obradu pukotina većih od 0,4 mm.</t>
  </si>
  <si>
    <t>Drenažna kanalizacija – štiti podrumske prostorije od vlage i podzemne procjedne vode ( osigurava</t>
  </si>
  <si>
    <t>odvodnjavanje ).</t>
  </si>
  <si>
    <t>Izvodi se nakon izvedbe izolacije nadtemeljnog ziña i funkcionalno je dio sustava HI – zato se opisuje</t>
  </si>
  <si>
    <t>u izolaterskim radovima.</t>
  </si>
  <si>
    <t>Izvodi se u slučaju kada je grañevina locirana na padini ili na mjestu gdje je izložena procjednim</t>
  </si>
  <si>
    <t>vodama.</t>
  </si>
  <si>
    <t>Drenažne cijevi se postavljaju oko cijele zgrade ili samo na onom dijelu odakle navire procjedna</t>
  </si>
  <si>
    <t>voda.</t>
  </si>
  <si>
    <t>Mogu biti od betona ili plastike. Postavljaju se u blizini vanjskih temeljnih zidova.</t>
  </si>
  <si>
    <t>Dubina drenažne odvodnje odreñuje se tako da je i u najvišoj točki niža od hidroizolacije poda</t>
  </si>
  <si>
    <t>prostorije koja se štiti.</t>
  </si>
  <si>
    <t>Nagib drenažnih cijevi je barem 1%. Postavljaju se u betonsku posteljicu.</t>
  </si>
  <si>
    <t>Cijevi se oblažu šljunkom raznih granulacija – od krupnijeg prema sitnijoj granulaciji .</t>
  </si>
  <si>
    <t>Nasip šljunka se oblaže tehničkom tkaninom (geotekstil) koja sprečava da mulj iz gornjih slojeva</t>
  </si>
  <si>
    <t>nasipa ulazi u drenažnu cijev.</t>
  </si>
  <si>
    <t>Drenažni vodovi se priključuju na okna sa taložnicama, a dalje se voda slijeva u kanal oborinske</t>
  </si>
  <si>
    <t>kanaliazcije ili u zajednički kanal u mješovitom sustavu .</t>
  </si>
  <si>
    <t>Obračunava se prema dužini izvedene kanalizacije i nasipa.</t>
  </si>
  <si>
    <t>Jediničnom cijenom obuhvatiti sav osnovni, pomoćni, spojni i vezni materijal, mehanizam za otvaranje vrata, prag, okov za otvaranje sa pripadajućim rozetama ( kvake, ručke), završnu obradu te sav rad na izradi i ugradnji stavke do njene pune funkcionalnosti.</t>
  </si>
  <si>
    <t>UNUTARNJA ALU STOLARIJA</t>
  </si>
  <si>
    <t xml:space="preserve">Dijamantno rezanje AB konzolne ploče nadstrešnica na koti+ 3,20 m uz fasadni zid. Ploča debljine cca 20 cm. Izvoditi pažljivo kako se ne bi narušila statika postoječeg objekta. Nadstrešnicu nad ulazom ostaviti. Obračun po m1. </t>
  </si>
  <si>
    <t xml:space="preserve">Izrada i postava zidnog  i rubnog aluminijskog  lima, deb 0,6 mm, na spoju ravnog i kosog dijela krova te na spoju nadstrešnice iznad glavnog ulaza i fasade. Razvijena širina  lima 25 cm. </t>
  </si>
  <si>
    <t>Obložnog fasadnog zida od kamenih blokova-ploča dimenzija: visine= slobodno,  širine= slobodno, debljine cca 2-5 cm. Kamen se zida cementnim mortom i sidri preko toplinske izolacije u nosivi fasadni zid inox sidrima. Izvesti prema uputi proizvođača te pravilima struke.</t>
  </si>
  <si>
    <t>Izrada, dobava i ugradnja inox ograde unutarnjeg stubišta, dimenzije i detalji prema shemi 3. Ograda se sastoji od: - kontinuiranog rukohvata koji se izrađuje od cijevi Ø50 mm koja je s šipkama Ø16 mm učvršćena u stupove ograde.;- stupova od inox cijevi sandučastog profila 40/20/3 mm zatvorene s gornje i donje strane. Stupovi su zavareni na pločicu od  na inox. L-profil 60/105/105/5 mm. L-profili se vijcima učvršćuju u AB konstrukciju stubišta. Ispuna od kaljenog lameliranog stakla debljine 10 mm učvršćenog bočno izmedu stupova.</t>
  </si>
  <si>
    <t>Dobava, izrada i montaža inox ograde sa rukohvatima - rampa za Inv, prema shemi 2. Obrada matirani inox. Ograda se sastoji od inox okruglih profila, rukohvati ograde iz inox profila Ø 40 mm, stupovi iz inox profila Ø 40 mm, visina ograde 90 cm. Stup se sidri u konstrukciju čeličnom pločicom cca 15x15cm sa 4 vijka. Stavka obuhvaća konzolne elemente za pričvršćenje na stupove od savijene inox cijevi iz okruglih profila Ø 20 mm, l=12 cm, sve prema shemi bravarije. U cijenu uključen sav potreban rad i materijal. Sve mjere obavezno kontrolirati u naravi. Obračun po m1 gotove montirane ograde.</t>
  </si>
  <si>
    <t>Dobava, izrada i montaža rešetke za odimljavanje, prema shemi 5. Rešetka dimenzije 80x30 cm, minimalno 0,20 m2. Rešetka se postavlja na zid od opeke te služi za ventiliranje dizala. U cijenu uključen sav potreban rad i materijal. Sve mjere obavezno kontrolirati u naravi. Obračun po m1 gotove montirane ograde.</t>
  </si>
  <si>
    <t>Dobava, izrada i montaža dvokrilnih puni vrata prema shemi 6. Vrata služe za istovar sječke, ugradnja u obrađeni AB zid. Otvor dimenzija 180/280 cm. Vrata se postavljaju duž cijelog otvora "bazena za istovar sječke", po kosini. U cijenu uključen sav potreban rad i materijal. Sve mjere obavezno kontrolirati u naravi. Obračun po m1 gotove montirane ograde.</t>
  </si>
  <si>
    <t>Dobava, doprema, izrada i montaža inox nadstrešnice iznad ulaznih vrata. Konstrukciju čine inox profili fi 40mm na koju dolaze ploče od sigurnosnog ojačanog stakla. Nadstrešnica dimenzija 130x200 cm. Obračun po komadu komplet izvedene ulazne nadstrešnice sa svim potrebnim radovima i materijalima, te spojnim sredstvima.</t>
  </si>
  <si>
    <t>Jediničnom cijenom obuhvatiti sav osnovni, pomoćni, spojni i vezni materijal, završnu obradu te sav rad na izradi i ugradnji stavke do njene pune funkcionalnosti.</t>
  </si>
  <si>
    <t>Taktilna crta vođenja, traka širine 40 cm , reljefne obrade sa užljebinama u smjeru vođenja, visine do 5 mm. Postava u podu hodnika, od ulaza do invalidskog wc-a. Obračun po m1 izvedene taktilne trake.</t>
  </si>
  <si>
    <t>Betoniranje arm. bet. stepenica glavnog ulaza, te ulaza u kotlovnicu, dobetoniranje kraka stepenica u podrumu,  ploče podesta i rampe izvan objekta za svladavanje razlike u visini poda betonom C 25/30.</t>
  </si>
  <si>
    <t>Dobava materijala i izrada  drvene konstrukcije krovnih kućica  od četinara II klase. Sve spojeve izvesti standardnim tesarskim vezovima sa čeličnim spojnim sredstvima (čavli, skobe, vijci i dr.). Dimenzija krovne kućice je 330 cm dubine, 200 cm širine i 250 cm visine.U stavci obračunati i zaštitni premaz drvene građe sredstvom za zaštitu protiv insekata i gljivica.Obračun po komadu izvedne konstrukcije krovne kućice.</t>
  </si>
  <si>
    <t xml:space="preserve">Izrada i postava prozorskih klupčica od aluminijskog  lima, deb 0,75 mm, klupčice postaviti na svu vanjsku stolariju i bravariju. Razvijena širina  klupčice do 35 cm. </t>
  </si>
  <si>
    <t>NV uložak vel. 00, 50A/400V AC</t>
  </si>
  <si>
    <t xml:space="preserve">Zidni ormar, metalni, IP55, </t>
  </si>
  <si>
    <t>Uzidni ormar, 1200x2200x300mm</t>
  </si>
  <si>
    <t>Spremnik za dokumentaciju</t>
  </si>
  <si>
    <t>Zaštitni prekidač, C karakteristike 25A/3</t>
  </si>
  <si>
    <t>Zidni nosači WSM ormara, pocinčan</t>
  </si>
  <si>
    <t>Zidni ormar, metalni, IP44, 800x1000x180mm</t>
  </si>
  <si>
    <t>NHXH FE180/E90 5x2,5mm2</t>
  </si>
  <si>
    <t xml:space="preserve">NYY 5x6mm2/Cs25 </t>
  </si>
  <si>
    <t>YSLY 3x1,5mm2/Cs20</t>
  </si>
  <si>
    <t>2xprekidač serijski +obični</t>
  </si>
  <si>
    <t>2xprekidač obični</t>
  </si>
  <si>
    <t>priključnica koja se sastoji od 2x230V + 2xRJ45,  p/ž, oznaka na nacrtu C</t>
  </si>
  <si>
    <t xml:space="preserve">priključnica koja se sastoji od 230V + RJ45 + TV/SAT, p/ž, oznaka na nacrtu B </t>
  </si>
  <si>
    <t>1x šuko priključnica 400/230V, 32A</t>
  </si>
  <si>
    <t>stropni ventilokonvektori</t>
  </si>
  <si>
    <t>termostat</t>
  </si>
  <si>
    <t>CATV</t>
  </si>
  <si>
    <t>Dobava, montaža i spajanje kabela za ozvučenje:</t>
  </si>
  <si>
    <t>kabel VGA</t>
  </si>
  <si>
    <t>kabel UTP Cat6</t>
  </si>
  <si>
    <t>kabel C118x2</t>
  </si>
  <si>
    <t>zvučnički kabel 2x1,5mm2</t>
  </si>
  <si>
    <t>Dobava, montaža i spajanje  trake Fe/Zn 40x4mm (za potrebe eventualnog prstenastog uzemljivača)</t>
  </si>
  <si>
    <t>Izvedba uzemljenja vodilice dizala</t>
  </si>
  <si>
    <t>ZAŠTITNI PREKIDAČ C16/3</t>
  </si>
  <si>
    <t>ZAŠTITNI PREKIDAČ C20/3</t>
  </si>
  <si>
    <t>DISTRIBUTIVNA TELEFONSKA KANALIZACIJA (DTK)</t>
  </si>
  <si>
    <t>Iskolčenje trase</t>
  </si>
  <si>
    <t>Izrada posteljice s dobavom pijeska</t>
  </si>
  <si>
    <t>Dobava i polaganje PEHD cijevi NO 50mm</t>
  </si>
  <si>
    <t>Dobava i postava češljeva (držači razmaka)</t>
  </si>
  <si>
    <t>Dobava i uvlačenje Fe/Zn žice 4 mm u privodu objektu</t>
  </si>
  <si>
    <t>Zatrpavanje rova u slojevima šljunkom</t>
  </si>
  <si>
    <t>Dobava i polaganje trake za upozorenje žute boje s natpisom "Pozor HPT"</t>
  </si>
  <si>
    <t>Dobava i montaža tipskog kabelskog zdenca 
MZ D1-P</t>
  </si>
  <si>
    <t>Dobava i montaža tipskog kabelskog zdenca 
MZ D0</t>
  </si>
  <si>
    <t>Zatrpavanje oko kabelskog zdenca zemljom od iskopa</t>
  </si>
  <si>
    <t>Odvoz viška zemlje na gradsku deponiju</t>
  </si>
  <si>
    <t>Dobava i postava pješačkog prelaza</t>
  </si>
  <si>
    <t>Dobava i postava kolnih prelaza</t>
  </si>
  <si>
    <t>Dobava i postava zaštitne ograde duž trase</t>
  </si>
  <si>
    <t>Čišćenje radilišta po završetku radova</t>
  </si>
  <si>
    <t>Snimanje kanalizacije prije zatrpavanja i unos u katastar vodova</t>
  </si>
  <si>
    <t>Dovoz i odvoz materijala</t>
  </si>
  <si>
    <t>Sudjelovanje na tehničkom pregledu DTK koje saziva tijelo graditeljstva, pribavljanje potrebne dokumentacije za tehnički pregled i otklanjanje eventualnih nedostataka</t>
  </si>
  <si>
    <t>13. UKUPNO:</t>
  </si>
  <si>
    <t>Zidanje ispune rampe i ulaznog stubišta zidom od opeke d=12,0 cm.  Uključeno sa svim potrebnim predradnjama. Obračun po m2.</t>
  </si>
  <si>
    <t>Uključena sidra za povezivanje sa nosivim fasadnim zidovima objekta. U cijenu spada i oblaganje bočnih stranica rampe i vanjskih stepenica.</t>
  </si>
  <si>
    <t>Termoizolacijske ploče moraju se točno zalijepiti odozdo prema gore, tik jedna uz drugu, tako da se dobro uklope u kompozit, pritom između termoizolacijskih ploča ne smiju nastati otvorene fuge. Neizbježne fuge (fuge veće od 2 mm) moraju se zatvoriti izolacijskom trakom, fuge manje od 4 mm odgovarajućom pjenom za punjenje. Građevinsko ljepilo ne smije dospjeti u sljubnice i spojeve ploča. Ne smiju se ugrađivati oštećene termoizolacijske ploče. Višak ploča (najmanja širina 15 cm) ugraditi pojedinačno i podijeljeno po čitavoj površini (ne upotrijebiti kod otvora i vanjskih rubova objekata).</t>
  </si>
  <si>
    <t>U cijenu uključen sav potreban dodatni materijal po pravilima struke i uputama proizvođača.</t>
  </si>
  <si>
    <t>- ojačanja mrežicom na uglovima otvora</t>
  </si>
  <si>
    <t>- izrada dilatacija po potrebi</t>
  </si>
  <si>
    <t>- postava kutnih i okapnih profila na uglove i špalete pročelja, podglede balkona</t>
  </si>
  <si>
    <t xml:space="preserve">               uz prozor - samoljepljivi profil s mrežicom</t>
  </si>
  <si>
    <t xml:space="preserve">               okapni PVC profil -  podgledi balkona i istaka</t>
  </si>
  <si>
    <t xml:space="preserve">               dilatacijski E-form profil</t>
  </si>
  <si>
    <t xml:space="preserve">               kutni prifil s mrežicom</t>
  </si>
  <si>
    <t>Podloga se nanosi kad vremenski uvjeti zadovoljavaju i po odobrenju nadzornog inženjera nakon izvršenog pregleda ravnosti i kvalitete izvedbe prethodnih radnji.</t>
  </si>
  <si>
    <t>Dobava materijala i izrada  drvene konstrukcije dvostrešnog kosog krovišta od četinara II klase. Sve spojeve izvesti standardnim tesarskim vezovima sa čeličnim spojnim sredstvima (čavli, skobe, vijci i dr.). Krovna konstrukcija se sastoji od: rogova 14/16cm dužine do 770cm, na osnom razmaku 80 cm, nazidnica 14/16 cm, podrožnica 14/16cm. U stavci obračunati i zaštitni premaz drvene građe sredstvom za zaštitu protiv insekata i gljivica. Obračun po m2 izvedene tlocrtne površine krovišta.</t>
  </si>
  <si>
    <t>X</t>
  </si>
  <si>
    <t>ČELIČNA KONSTRUKCIJA</t>
  </si>
  <si>
    <t>Izrada, dobava i postava rubnog lima na spoju gornje i donje zone fasada  od aluminijskog lima, deb 0,6 mm, r.š. 20 cm.</t>
  </si>
  <si>
    <t xml:space="preserve">LIČKO-SENJSKA ŽUPANIJA  </t>
  </si>
  <si>
    <t>RAZVOJNI CENTAR LIČKO-SENJSKE ŽUPANIJE</t>
  </si>
  <si>
    <t>- Rekonstrukcija postojeće građevine</t>
  </si>
  <si>
    <t>Vrsta i naziv projekta:</t>
  </si>
  <si>
    <t>ARHINGTRADE d.o.o. Gajeva 47, Zagreb</t>
  </si>
  <si>
    <t>PVC F 25mm</t>
  </si>
  <si>
    <t>TROŠKOVNIK ELEKTROINSTALACIJA</t>
  </si>
  <si>
    <t>GRAĐEVINSKO OBRTNIČKI TROŠKOVNIK</t>
  </si>
  <si>
    <t xml:space="preserve">IZVEDBA ZAVRŠNOG SLOJA DIJELA  PARKIRALIŠTA </t>
  </si>
  <si>
    <t>TRAVNIM OPLOČNICIMA   d=10 cm</t>
  </si>
  <si>
    <t>Parkiralište uz kolnik na SZ objekta izvodi se u travnim opločnicima.</t>
  </si>
  <si>
    <t>Završni sloj od travnih opločnika izvodi se na podlozi od tampona . Postava istih vrši se na sloj smjese pijeska i cementa omjera smjese 3:1, debljine min. 5 cm. Sastavci se zapunjavaju pijeskom i fugiraju se cementnim mortom.</t>
  </si>
  <si>
    <t>- dobavu travnih opločnika  sa svim prijenosima i prijevozima (vrstu i kvalitetu propisuje projektant),</t>
  </si>
  <si>
    <t>- dobavu i razastiranje sloja pijeska i cementa sa</t>
  </si>
  <si>
    <t>svim prijenosima,</t>
  </si>
  <si>
    <t>- polaganje travnih opločnika sa zapunjavanjem fuga,</t>
  </si>
  <si>
    <t>- travni opločnici   d=10 cm</t>
  </si>
  <si>
    <t xml:space="preserve">
Ova stavka obuhvaća:
- dobavu gotovih betonskih rigola C25/30, te razvoz rigola po gradilištu,
- pripremu podloge, čišćenje kod podloge od cementne stabilizacije, otkop ili nasipavanje sa nabijanjem kod podloge od kamena,
- izrada i ugradbnja betona C12/15,podloge i zaloge,
- polaganje rigola u beton po pravcu i niveleti sa razmakom (spojnicom) do 1 cm,
- svi prijevozi i prijenosti betona i pomoćnog materijala,
- zalijevanje spojnica cementnim mortom omjera 1:4,
- njega betona,
- ispitivanje kvalitete rigola sa pribavljanjem atesta.
Obračun po m ugrađenog rubnjaka.
- rigoli 17/ 9,5 cm , dubine 4,5 cm,  trg</t>
  </si>
  <si>
    <t>- rigoli 40, dubine 3cm, parkirališta</t>
  </si>
  <si>
    <t>RAZNI RADOVI - OPREMA</t>
  </si>
  <si>
    <t>RAZNI RADOVI - OPREMA  UKUPNO:</t>
  </si>
  <si>
    <t>Dobava, doprema, izrada i montaža inox nadstrešnice iznad ulaznih vrata. Konstrukciju čine inox profili fi 40mm na koju dolaze ploče od sigurnosnog ojačanog stakla. Nadstrešnica dimenzija 130x675 cm. Obračun po komadu komplet izvedene ulazne nadstrešnice sa svim potrebnim radovima i materijalima, te spojnim sredstvima.</t>
  </si>
  <si>
    <t>Sve isto kao predhodna stavka 5. samo se odnosi na pregradnu stijenu sanitarnih kabina dimenzija 210x193cm, pozicija 5a.</t>
  </si>
  <si>
    <t>1.a.</t>
  </si>
  <si>
    <t>1.b.</t>
  </si>
  <si>
    <t>Sve isto kao predhodna stavka 1. samo sa ostakljenjem mutnim staklom, pozicija 5a.</t>
  </si>
  <si>
    <t>Oba krila fiksna, bez roletne kutije.</t>
  </si>
  <si>
    <t>Sve isto kao predhodna stavka 7. samo sa ostakljenjem mutnim staklom, pozicija 4a.</t>
  </si>
  <si>
    <t>Krilo fiksno, bez roletne kutije.</t>
  </si>
  <si>
    <t>RASHLADNE KOMORE</t>
  </si>
  <si>
    <t>OPĆI UVJETI I NAPOMENE:</t>
  </si>
  <si>
    <t>Stavke troškovnika obuhvaćaju konačno dovršenje radova definiranih po količini i kakvoći. Cijena pojedine stavke je konačna cijena za realizaciju pojedine troškovničke stavke te obuhvaća i sve radnje koje u stavci nisu posebno navedene, a neophodne su za izvedbu pojedine stavke do potpune funkcionalne i pogonske gotovosti - nabavu materijala, opreme, dostavu/transport (vertikalni i horizontalni), ugradnju, sav rad, alat, sve pripremne i završne radove i sve sigurnosne mjre.</t>
  </si>
  <si>
    <t xml:space="preserve">Stavke uključuje dobavu i ugradnju svih potrebnih opšavnih limoma, limenih U profila, ovjesa stropa, svih vrsta kitova, pop zakovica, vijaka i zaobljenih sanitarnih PVC profila. </t>
  </si>
  <si>
    <t>Obračun po m2 panela.</t>
  </si>
  <si>
    <t>-panel debljine 120mm</t>
  </si>
  <si>
    <t>Stavke uključuje dobavu i ugradnju svih potrebnih opšavnih limoma, limenih U profila, ovjesa stropa, svih vrsta kitova, pop zakovica, vijaka i zaobljenih sanitarnih PVC profila. Gazna podloga od INOX lima, debljina lima 1mm, završne obrade R11.</t>
  </si>
  <si>
    <t>RASHLADNE KOMORE  UKUPNO:</t>
  </si>
  <si>
    <t>Dobava i montaža dezinfekcijske barijere.
Bazen se instalira na ulazu u pogon. Ugradnja u pod. U bazenu je voda, u koju se ručno stavi dezinfekcijsko sredstvo. Bazen je opremljen sa rešetkom (2 kom od 750x400x20 mm, klasa L, protuklizna).
Dimenzije: 850x800x200 mm</t>
  </si>
  <si>
    <t>7a.</t>
  </si>
  <si>
    <t>DN 32</t>
  </si>
  <si>
    <t>NO 32</t>
  </si>
  <si>
    <t>NO 20</t>
  </si>
  <si>
    <t>Prolazni regulacijski ventil (prirubnički spoj)    NO 32 NP 16, kvs16</t>
  </si>
  <si>
    <t xml:space="preserve"> - elektromotorni pogon ventila (0-10V ; 600N ; 24V) s povratnom oprugom</t>
  </si>
  <si>
    <t>Uronski osjetnik tlaka s LED displayom (0-10 bar; IP65)</t>
  </si>
  <si>
    <t xml:space="preserve">
kom
kom
kom
kom
kom</t>
  </si>
  <si>
    <t xml:space="preserve">
2,00
2,00
1,00
1,00
1,00</t>
  </si>
  <si>
    <t>43.</t>
  </si>
  <si>
    <t>44.</t>
  </si>
  <si>
    <t>45.</t>
  </si>
  <si>
    <t>46.</t>
  </si>
  <si>
    <t>DN10</t>
  </si>
  <si>
    <t xml:space="preserve"> -kuglasta slavina na navoj NO 15</t>
  </si>
  <si>
    <t xml:space="preserve"> -bakrena cijev Φ15x1</t>
  </si>
  <si>
    <t>Ventil s pipcem za ispust</t>
  </si>
  <si>
    <t>Jedinica omogućuje spajanje do 10 unutarnje jedinice.</t>
  </si>
  <si>
    <t>Qh ukupno = 22,4 kW</t>
  </si>
  <si>
    <t>N ukupno = 5,1 kW    /   400 V - 50 Hz</t>
  </si>
  <si>
    <t>Qg ukupno = 25 kW</t>
  </si>
  <si>
    <t xml:space="preserve">Unutarnja  jedinica VRV sustava kazetne izvedbe sa donjom ukrasnom maskom za kružno istrujavanje zraka u 360°, predviđena za ugradnju u spušteni strop. Vrlo mala ugradna visina jedinice omogućava ugradnju i kod malih raspoloživih visina spuštenog stropa. </t>
  </si>
  <si>
    <t>Qh  = 4,5 kW</t>
  </si>
  <si>
    <t>Qg = 5 kW</t>
  </si>
  <si>
    <t>Qh  = 3,6 kW</t>
  </si>
  <si>
    <t>Qg = 4 kW</t>
  </si>
  <si>
    <t>Dimenzije: lxbxh 1050x238x290 mm</t>
  </si>
  <si>
    <t>Φ6,4</t>
  </si>
  <si>
    <t>Φ22,6</t>
  </si>
  <si>
    <t>E.</t>
  </si>
  <si>
    <t>POSTROJENJE I INSTALACIJA ZA UNP</t>
  </si>
  <si>
    <t>Jednolinijski isparivačko regulacijski sklop</t>
  </si>
  <si>
    <t>u limenom ormariću dim.850x800x400 mm</t>
  </si>
  <si>
    <t xml:space="preserve">za vanjsku ugradnju na električno zagrijavanje       </t>
  </si>
  <si>
    <t xml:space="preserve"> -isparivača sa električnim grijačem</t>
  </si>
  <si>
    <t>u "E-Ex" izvedbi,snage 2 kW u kompletu</t>
  </si>
  <si>
    <t>s elektromagnetskim ventilom,sigurnosnim</t>
  </si>
  <si>
    <t>ventilima,zapornim ventilom,automatskom</t>
  </si>
  <si>
    <t>ventilom za zaštitu od prodora tekuće</t>
  </si>
  <si>
    <t>faze u instalaciju, nivo sklopkom,</t>
  </si>
  <si>
    <t>termostatima,termometrima,manometrom,</t>
  </si>
  <si>
    <t>razvodnom kutijom izvan zone opasnosti</t>
  </si>
  <si>
    <t xml:space="preserve"> i kondenznim loncom</t>
  </si>
  <si>
    <t xml:space="preserve"> -plinskog regulatora tlaka I stupnja</t>
  </si>
  <si>
    <t>za UNP sa navojnim priključcima za</t>
  </si>
  <si>
    <t>protok 12 kg/h kod ulaznog tlaka 1-16,7 bar</t>
  </si>
  <si>
    <t xml:space="preserve">i izlaznog tlaka 0,8-2 bar </t>
  </si>
  <si>
    <t xml:space="preserve"> -plinskog regulatora tlaka II stupnja</t>
  </si>
  <si>
    <t xml:space="preserve">na navoj  za protok 24 kg/h kod </t>
  </si>
  <si>
    <t xml:space="preserve">ulaznog tlaka 0,35-4 bar i izlaznog </t>
  </si>
  <si>
    <t xml:space="preserve">tlaka 30-50 mbar </t>
  </si>
  <si>
    <t>ili jednakovrijedni</t>
  </si>
  <si>
    <t xml:space="preserve">                                                              </t>
  </si>
  <si>
    <t>Sigurnosni ventil na navoj ugrađen na kolektoru, nazivnog pritiska NP 40, podešen za otvaranje iznad 16,7 bar - SVON NO 15.</t>
  </si>
  <si>
    <t>Kuglasta slavina na navoj za UNP specijalne izvedbe s brtvenim prstenom otpornim na UNP</t>
  </si>
  <si>
    <t xml:space="preserve">Izolirajuća prirubnica NO 25                       </t>
  </si>
  <si>
    <t>NO25</t>
  </si>
  <si>
    <t>21</t>
  </si>
  <si>
    <t xml:space="preserve">Manometar s manometarskom slavinom             </t>
  </si>
  <si>
    <t>0-6 bar</t>
  </si>
  <si>
    <t xml:space="preserve">Tipski sakupljač kondenzata s ugradbenom škrinjicom prema GPZ-N 450.356
</t>
  </si>
  <si>
    <t>Tlačna proba instalacije prema tehničkom  opisu</t>
  </si>
  <si>
    <t xml:space="preserve">   </t>
  </si>
  <si>
    <t>S9</t>
  </si>
  <si>
    <t>300x500 mm</t>
  </si>
  <si>
    <t>Čišćenje, miniziranje i lakiranje neizolirane opreme.</t>
  </si>
  <si>
    <t>Izrada elaborata izvedenog stanja</t>
  </si>
  <si>
    <t>F.</t>
  </si>
  <si>
    <t>KOMPRIMIRANI ZRAK</t>
  </si>
  <si>
    <t>NO40</t>
  </si>
  <si>
    <t>6</t>
  </si>
  <si>
    <t>G.</t>
  </si>
  <si>
    <t>KOMORA ZA DUBOKO SMRZAVANJE VOĆA</t>
  </si>
  <si>
    <t>POSTROJENJE I INSTALACIJA UNP-a</t>
  </si>
  <si>
    <t>NV uložak vel. 00, 80A/400V AC</t>
  </si>
  <si>
    <t>NV uložak vel. 00, 25A/400V AC</t>
  </si>
  <si>
    <t>FID sklopka 40-4-003/AC, 10kA</t>
  </si>
  <si>
    <t>Zaštitni prekidač, C karakteristike, 20A/3</t>
  </si>
  <si>
    <t>Dobava, montaža i spajanje razvodnog ormara</t>
  </si>
  <si>
    <t>FID sklopka 80-4-03/AC, 10kA</t>
  </si>
  <si>
    <t>FID sklopka 25-4-01/AC, 10kA</t>
  </si>
  <si>
    <t>Zaštitni prekidač, C karakteristike 10A/1</t>
  </si>
  <si>
    <t>Zaštitni prekidač, C karakteristike 20A/1</t>
  </si>
  <si>
    <t>Zaštitni prekidač, C karakteristike 10A/3</t>
  </si>
  <si>
    <t>Zaštitni prekidač, C karakteristike 16A/3</t>
  </si>
  <si>
    <t>Zaštitni prekidač, C karakteristike 20A/3</t>
  </si>
  <si>
    <t>FID sklopka 63-4-03/AC, 10kA</t>
  </si>
  <si>
    <t>FID sklopka40-4-003/AC, 10kA</t>
  </si>
  <si>
    <t>PP00-A 4x120mm2+P70mm2</t>
  </si>
  <si>
    <t xml:space="preserve">NYY 5x25mm2 </t>
  </si>
  <si>
    <t>NYY 5x16mm2</t>
  </si>
  <si>
    <t>NYY 5x10mm2</t>
  </si>
  <si>
    <t xml:space="preserve">NYY 5x4mm2/Cs25 </t>
  </si>
  <si>
    <t xml:space="preserve">prekidač obični (n/ž) </t>
  </si>
  <si>
    <t xml:space="preserve">dvostruka priključnica 230 V, 16 A, p/žb </t>
  </si>
  <si>
    <t xml:space="preserve">priključnica sa poklopcem 230 V, 16 A, p/žb </t>
  </si>
  <si>
    <t>priključnica koja se sastoji od 4x230V + 2x(2xRJ45),  p/ž oznaka na nacrtu A 1</t>
  </si>
  <si>
    <t>6 kom priključnica 230V, 16A</t>
  </si>
  <si>
    <t>4 kom RJ45</t>
  </si>
  <si>
    <t>pumpa za pov. tlaka u strojarnici</t>
  </si>
  <si>
    <t>izvodi za ventilator u san. čvoru</t>
  </si>
  <si>
    <t>izvodi za tehnološke priključke (jednofazni)</t>
  </si>
  <si>
    <t>izvodi za tehnološke priključke (trofazni)</t>
  </si>
  <si>
    <t>izvodi za kompresor</t>
  </si>
  <si>
    <t>izvodi za komore</t>
  </si>
  <si>
    <t>VDC</t>
  </si>
  <si>
    <t>komandni ormarić isparivača UNP-a</t>
  </si>
  <si>
    <t>Brodska svjetiljka, za montažu u okno dizala, IP44, 29W</t>
  </si>
  <si>
    <t>Izveba uzemljenja spremnika UNP-a trakom Fe/Zn 40x4mm.</t>
  </si>
  <si>
    <t>Nabava i prijevoz pijeska za nasipanje na dno kabelskog rova 10cm ispod i 10cm iznad položenog kabela (0,2x0,4x450m).</t>
  </si>
  <si>
    <t>ZAŠTITNI PREKIDAČ, C 50A/3</t>
  </si>
  <si>
    <t>izmjenični prekidač (n/ž), IP54</t>
  </si>
  <si>
    <t>Dobava i polaganje PEHD cijevi NO 110mm</t>
  </si>
  <si>
    <t>Dobava, donos i ugradba kompletne opreme u vodomjernom oknu, zasun fi 80 mm kom. 5, ventil fi 50 mm kom. 3,  EC zaštita od povrata vode fi 80 mm kom 2, hvatač nečistoća fi 80 mm kom. 2 i kombinirani vodomjer fi 80 mm kom 1.</t>
  </si>
  <si>
    <t>DN   50 mm</t>
  </si>
  <si>
    <t>tip 15 JG</t>
  </si>
  <si>
    <t>tip 9 JG</t>
  </si>
  <si>
    <t>Izvedba priključaka hladne i tople  vode na spremnik vode. Ovaj posao se izvodi prema strojarskom projektu centralne pripreme tople vode (obrađene strojarskim projektom) uz usku suradnju s monterom bojlera. Cijena sadrži sve komplet gotovo s potrebnim fazonskim komadima, spojnim i brtvenim materijalom i priborom.</t>
  </si>
  <si>
    <t>DN   75 mm        fi 63 mm</t>
  </si>
  <si>
    <t>DN 50 mm</t>
  </si>
  <si>
    <t>Dobava, donos i ugradba ventilacijskih nastavka (studora) za montažu unutar objekta Obračun po komadu komplet ugrađenog nastavka.</t>
  </si>
  <si>
    <t>Dobava, donos i ugradba kanalice s rešetkom na ulazu u kotlovnicu. U stavku ulazi sav potreban rad i materijal te pribor za montažu. Obračun po komadu komplet montirane kanalice.</t>
  </si>
  <si>
    <t>dim 30x180 cm</t>
  </si>
  <si>
    <t>.</t>
  </si>
  <si>
    <t xml:space="preserve">- tuš kada </t>
  </si>
  <si>
    <t>TROŠKOVNIK STROJARSKIH INSTALACIJA</t>
  </si>
  <si>
    <t xml:space="preserve"> - postavljanje čeličnih stupova koji se prethodno režu na potrebnu duljinu i spajaju varenjem, stupovi se međusobno ukrućuju zategama 
  -  postavljanje panela</t>
  </si>
  <si>
    <t>Nabava, doprema i ugradnja gotovih fontana s bazenom, površine  cca 15 m2 ,  sa svom  pripadajućom opremom, materijalom i radom ( uključivo  cijevi, mlaznice i ventili).       Sve komplet gotovo i montirano prema naputku proizvođača.
Obračun po komadu, sve komplet do potpune gotovosti.</t>
  </si>
  <si>
    <t>- priključak f 20 cm</t>
  </si>
  <si>
    <t>- nabava, doprema i ugradnja plastičnih drenažnih cijevi ¯150 mm po pravcu i niveleti, uključivo spajanje na slivnike,</t>
  </si>
  <si>
    <t>- priključci slivnika f 200 mm</t>
  </si>
  <si>
    <t>Pažljiva demontaža BEZ čupanja slijepih okvira vrata zbog statičke veze s konstrukcijom zida.</t>
  </si>
  <si>
    <t>Pažljivo skidanje postojeće podložne i završne žbuke pročelja. Uključen sav rad, materijal te sve potrebno za potpuno dovršenje rada.</t>
  </si>
  <si>
    <t>Strojni iskop  zemljanog materijala III/IV kategorije za ukop trake  uzemljivača, te ponovno zatrpavanje po polaganju iste. Kanal je širine 30 cm i dubine 80 cm. Obračun po m3 iskopa sraslog tla.</t>
  </si>
  <si>
    <t>Sanacija pukotina u ziđu postupkom injektiranja.Sve pukotine širine do 10 mm uzrokovane diferencijalnim slijeganjima temelja objekta potrebno je injektirati tekućim cementnim mortom sa dodatkom epoksida. Uzduž svih pukotina je potrebno izbušiti rupe na razmacima od cca 30 cm te u njih postaviti čelične cijevčice promjera 12 ili 19 mm,začepiti ih te ih učvrstiti cementnim mortom. Sve pukotine između ugrađenih cijevčica s obje strane zida zatvoriti cementnim mortom a prije injektiranja kroz pojedine cijevčice upuhati zrak ili vodu kako bi se sve pukotine isprale i očistile.Injektiranje je potrebno vršiti odozdo prema gore pri tlaku od cca 0,03 MPa.</t>
  </si>
  <si>
    <t>Sanacija oštećenja na sitnorebričastom stropu. Izvodi se po obijanju postojećeg podgleda stropa i skidanja letava. Izvodi se na način da se mehanički očisti armatura od hrđe, i skine oštećeni beton, sve očisti, a zatim se armatura  premaže antikorozivnim jednokomponentnim mortom, te se nanosi sanacijski mort i zaravnava. Pretpostavlja se sanacija svih sitnorebrastih gredica (donji pojas rebra širine 5 cm i debljine do 5 cm )</t>
  </si>
  <si>
    <t>Bušenje vanjskih postojećih zidova te dobava i ugradnja čeličnih sidrenih šipki R010 za sidrenje novih AB zidova ojačanja u postojeće zidove. Duljina sidrenja iznosi 1/3 debljine postojećeg ziđa, gustoća sidrenih šipki iznosi 5 kom/m2. Duljinu sidrenja obavezno zapuniti epoxi mortom.</t>
  </si>
  <si>
    <t>Dobava i ugradnja armature AB stijenki svih nosivih zidova koji se mehanički ojačavaju,te svih AB spregnutih i monolitnih ploča. Armatura je u obliku armaturnih mreža i šipki ojačanja prema količini i pozicijama iz armaturnih nacrta,a sve armaturne mreže AB stijenki zidova je potrebno zavarivanjem spojiti sa prethodno ubušenim sidrenim šipkama.</t>
  </si>
  <si>
    <t>Dobava materijala i  zidanje vanjskih zidova potkrovlja i zabatnih zidova od šupljih blokova od porozirane gline. U cijenu je uključen sav rad i materijal pomoćna sredstva, oplata i pomočni materijali, zapunjavanje fuga, rezanje poluopeke za zidarski vez, završna obrada vertikalnih špaleta otvora, kao i poklopnih ploha prozorskih parapeta (podrazumijeva ravnu zaglađenu površinu), te potrebna skela. Izvedba striktno po uputama proizvođača. Obračun po m3 zida. Toplinske značajke vanjskog zida od porozirane blok opeke trebaju zadovoljiti slijedeće zahtjeve:
  -projektna vrijednost toplinske provodljivosti zida od porozirane blok opeke debljine 30 cm iznosi
   λ ≤ 0,154 W/(mK),  
  -projektna vrijednost toplinskog otpora zida od porozirane blok opeke R ≥ 2,12 m2K/W</t>
  </si>
  <si>
    <t>Dobava i postava podnih ploča od gipsanih vlakanaca na način suhog estriha. Ploče su iz dva međusobno pomaknuto zalijepljena dijela 2x10 mm + 10 mm izolirajuće ploče od drvenih vlakana. Ploče se polažu na izravnavajući sloj navedog u prethodnoj stavci, sve prema uputama proizvođača. Obračun po m2 do finalne gotovosti.</t>
  </si>
  <si>
    <t>Dobava, razastiranje i točno izravnavanje u horizontalu izravnavajućim slojem ekspandiranim perlitom u sloju  deb  5-7cm, na podovima u prizemlju katu.</t>
  </si>
  <si>
    <t>Izvedba montažnog dimnjaka sa unutarnjim promjerom dimovodne cijevi fi 20 cm. Izvesti na način da se šamotni dimnjački kanal zida kontinuirano, a da se betonski elementi plašta oslanjaju na međukatnu arm. betonsku ploču, preko čeličnih L profila vel. cca 50/50/5 mm (uključivo u cijenu stavke). Uključivo svi fazonski elementi (za priključke, za vratašca, završni na krovu, armaturne šipke od poda zadnje etaže), te svi potrebni radovi i materijal u svemu prema uputama proizvođača dimnjaka. Obračun po m1 kompletno izvedenog dimnjaka i kom. ugrađenih vratašaca za čišćenje.</t>
  </si>
  <si>
    <t>Brtvljenje rupa oko cijevčica za injektiranje s hidrauličniim vezivom s ubrzanim vezanjem i stvrdnjavanjem a bez skupljanja. Rupe kompletno ispuniti sa mortom. Obračun po kom zabrtvljene rupe bez obzira na dubinu rupe.</t>
  </si>
  <si>
    <t>Nabava materijala i injektiranje zidova i temelja sa injekcijskom tekučinom (kemijskom barijerom protiv penjanja kapilarne vlage) pomoću gravitacije ili pumpi pod tlakom do mak. 1 bar kroz postavljene i učvšćene injektore u već izbušene rupe do potpunog zasićenja. Obračun po m1 injektiranog zida ili temelja.</t>
  </si>
  <si>
    <t>Nabava materijala i zapunjavanjanje sljubnica između opeke podrumskih zidova u dubinu do 20 mm vodonepropusnim reparaturnim mortom. Obračun po m2 obrađene površine.</t>
  </si>
  <si>
    <t>Nabava materijala te nanos tri sloja (premaza) cementnog hidroizolacijskog morta na zidove podruma. Obračun po m2 nanešene hidroizolacije u tri sloja.</t>
  </si>
  <si>
    <t>Dobava materijala i izvedba geotekstila 300g/m2 ispod hidroizolaciske folije ravnog krova.</t>
  </si>
  <si>
    <t xml:space="preserve">Dobava i ugradnja tvrdog espandiranog polistirena,  u pločama za  toplinsku izolaciju  poda prema tlu. Polistiren EPS 150, toplinske provodljivosti λ ≤ 0,035 W/(mK), debljine 8 cm. Obračun po m2 tlocrtne površine. </t>
  </si>
  <si>
    <t xml:space="preserve">Dobava i ugradnja tvrdog espandiranog polistirena,  u pločama  na međukatnoj konstrukciji iznad podruma te na medukatnoj konstrukciji prizemlja i kata. Polistiren EPS 150, toplinske provodljivosti λ ≤ 0,035 W/(mK), debljine 3 cm. Obračun po m2 tlocrtne površine. </t>
  </si>
  <si>
    <t xml:space="preserve">Dobava elastificiranog ekspandiranog polistirena, EePS  u pločama debljine 2 cm (postavljanje u dva sloja) za ugradnju u plivajuće podove prema tlu, te na međukatnim konstrukcijama, toplinske provodljivosti λ ≤ 0,042 W/(mK). Stavkom obuhvaćena i količina polistirena koji se vertikalno postavlja na spoju podova i zidova. </t>
  </si>
  <si>
    <t>Dobava i ugradnja meke kamene vune između "sitnog rebra",  u pločama  na međukatnoj konstrukciji iznad prizemlja i kata. Mineralna vuna prema oznaci MK1 iz fizike zgrade, debljine 5 cm, toplinske provodljivosti λ ≤ 0,035 W/(mK), polažu se iznad spuštenog stropa koji je obračunat u gipskartonskim radovima. Obračun po m2.</t>
  </si>
  <si>
    <t>Dobava i ugradnja meke kamene vune između "sitnog rebra",  u pločama  na međukatnoj konstrukciji iznad podruma. Mineralna vuna prema oznaci MK2 iz fizike zgrade, debljine 12 cm, toplinske provodljivosti λ ≤ 0,035 W/(mK), polažu se iznad spuštenog stropa koji je obračunat u gipskartonskim radovima.Obračun po m2.</t>
  </si>
  <si>
    <t>Dobava materijala i izvedba toplinske izolacije na ravnom neprohodnom krovu iznad stubišta te okna dizala tvrdom kamenom  vunom d= 20 cm u dva sloja naizmjenično postavljena, toplinske provodljivosti λ ≤ 0,035 W/(mK). Obračun po m2 izvedene izolacije.</t>
  </si>
  <si>
    <t>Dobava materijala i izvedba toplinske izolacije na podu tavana tvrdom kamenom  vunom d= 20 cm u dva sloja naizmjenično postavljena, toplinske provodljivosti λ ≤ 0,035 W/(mK). Obračun po m2 izvedene izolacije.</t>
  </si>
  <si>
    <t>Dobava i postava vertikalne  toplinska izolacija uz nadozid krova, te na podrumske zidove od ploča meke kamene vune. Debljina ploča 8 cm, toplinske provodljivosti λ ≤ 0,035 W/(mK). Ploče se sidre na zid plastičnim vijcima 5kom/m2. Obračun po m2.</t>
  </si>
  <si>
    <t>Dobava i postava  toplinske izolacije kosog krova od ploča  kamene vune. Debljina ploča 10+10 cm, toplinske provodljivosti λ ≤ 0,035 W/(mK), a polažu se iznad obloge od GK ploča koja je obračunata u gipskartonskim radovima. Obračun po m2.</t>
  </si>
  <si>
    <t>Dobava i postava meke kamene vune na AB zid okna. Debljina ploča 8 cm, toplinske provodljivosti λ ≤ 0,035 W/(mK), a na njih se polažu obloge od GK ploča koja je obračunata u gipskartonskim radovima. Obračun po m2.</t>
  </si>
  <si>
    <t>Dobava materijala te izvedba kontaktne toplinske fasade sa kamenom oblogom. Kamen sivo smeđe nijanse. Fasada se sastoji od (oznaka VZ1 u fizici zgrade, U=0,23 W/(m2K)):</t>
  </si>
  <si>
    <t>Toplinske izolacije od ekstrudiranog polistirena (XPS) debljine 12 cm,  toplinske provodljivosti λ ≤ 0,035 W/(mK). Izvodi se pločama na preklop te se ljepi građevinskim ljepilom i mehanički učvrščuje na zid plastičnim vijcima 5kom/m2.</t>
  </si>
  <si>
    <t xml:space="preserve">Nadvoje iznad prozora i vrata izvesti od konzolnih nosača iz inox čelika sidrenih u fasadni nosivi zid. </t>
  </si>
  <si>
    <t>Ploče se lijepe nanošenjem sloja ljepila  po cijelom rubu ploče i na 3 kontaktne točke na površini ploče.
Udio lijepljene površine (kontaktne površine) otprilike 40 %  i dodatno učvršćenje pričvrsnicama;</t>
  </si>
  <si>
    <t>Prije nanošenja prve ruke ljepila potrebno je pregledati ravnost fasade letvom od 4m i odmaknuto postavljene spojeve na termoizolacijskim pločama izbrusiti.</t>
  </si>
  <si>
    <t>Toplinske izolacije od polutvrde kamene vune debljine 15 cm sa crnim vodoodbojnim voalom učvršćena sa 5-7 tipli/m²,  toplinske provodljivosti λ ≤ 0,035 W/(mK).</t>
  </si>
  <si>
    <t>Ventiliranog zračnog sloja min. debljine 4 cm.</t>
  </si>
  <si>
    <t>U cijenu je uračanata radionička izrada nacrta konstrukcije koji se dostavljaju statičaru i revidentu na odobrenje i uvid. U cijenu je uračunata kompletna izrada krovne kostrukcije do pune gotovosti, sposobne za upotrebu. Izvedba završnog premaza čelične konstrukcije. Zaštita premazom protiv požara F-60 debljine 400μm bojanje završnom bojom  40μm</t>
  </si>
  <si>
    <t>čelična resetka dimenzije 10,04x3,42m     komada 14</t>
  </si>
  <si>
    <t>HEA 200 profili duljine 4,0m                           komada 28</t>
  </si>
  <si>
    <t>Dobava, izrada i montaža čelične rešetke trapezastog presjeka dimenzija 10,04m te visine 3,42m, koja se sastoji: glavni nosač - iz čeličnih profila IPBI 200(okvir) povezanih HEA200 profilima na razmaku 4,0m sve prema shemi u projektu konstrukcije. Tlocrtna povrsina potkrovlja iznosi BRP 662 m2. Razvijena duljina trapeza 14,24m. Osnovni nosači čelične rešetke oslanjaju se na AB ploču na osnom razmaku od 4,0m. Osnovni materijal za izradu čelične konstrukcije je S355 (za profile i pločevinu S355J0, za cijevi S355J0H). Za zavarivanje se koriste bazične elektrode (mora se priložiti atest), kvalitet vara I, ultrazvučna kontrola varova. Obračun po komplet postavljenoj i  ugrađenoj konstrukciji.</t>
  </si>
  <si>
    <t>Dobava materijala i izvedba obloge krovišta s unutarnje strane preko postavljene toplinske izolacije (obračunata u izolaterskim radovima) i čelične konstrukcije krovišta sa dvije gipskartonske protupožarne ploče debljine 1,5 cm uključujući potrebnu podkonstrukciju i paronepropusnu foliju. Klasa vatrootpornosti EI 60. Obračun po m2 izvedene obloge do potpune gotovosti.</t>
  </si>
  <si>
    <t xml:space="preserve">Dobava i postava krovnih odvodnih vertikala , okruglog  presjeka profila 15 cm, iz aluminijskog lima, deb 0,6 mm, sa  nosačima, s produženom špicom od 20 cm zbog debljine fasade, učvršćenih na zidove. U cijenu uključen spoj na ljevanoželjeznu cijev. </t>
  </si>
  <si>
    <t>Dobava, izrada i montaža inox ograde sa rukohvatima na sekundarnom ulazu/izlazu, prema shemi 8. Obrada matirani inox. Ograda se sastoji od inox okruglih profila, rukohvati ograde iz inox profila Ø 40 mm, stupovi iz inox profila Ø 40 mm,  vertikalne i horizontalne prečke od okruglih inox cijevi 10 mm, visina ograde 120 cm. Stup se sidri u konstrukciju čeličnom pločicom cca 15x15cm sa 4 vijka. Stavka obuhvaća konzolne elemente za pričvršćenje na stupove od savijene inox cijevi iz okruglih profila Ø 20 mm, l=12 cm, sve prema shemi bravarije. U cijenu uključen sav potreban rad i materijal. Sve mjere obavezno kontrolirati u naravi. Obračun po m1 gotove montirane ograde.</t>
  </si>
  <si>
    <t>Dobava, izrada i montaža inox ograde sa rukohvatima na sekundarnom ulazu/izlazu, prema shemi 4. Obrada matirani inox. Ograda se sastoji od inox okruglih profila, rukohvati ograde iz inox profila Ø 40 mm, stupovi iz inox profila Ø 40 mm,  vertikalne i horizontalne prečke od okruglih inox cijevi 10 mm, visina ograde 120 cm. Stup se sidri u konstrukciju čeličnom pločicom cca 15x15cm sa 4 vijka. Stavka obuhvaća konzolne elemente za pričvršćenje na stupove od savijene inox cijevi iz okruglih profila Ø 20 mm, l=12 cm, sve prema shemi bravarije. U cijenu uključen sav potreban rad i materijal. Sve mjere obavezno kontrolirati u naravi. Obračun po m1 gotove montirane ograde.</t>
  </si>
  <si>
    <t>Dobava, izrada i montaža inox ograde sa rukohvatima na glavnom ulazu, prema shemi 1. Obrada matirani inox. Ograda se sastoji od inox okruglih profila, rukohvati ograde iz inox profila Ø 40 mm, stupovi iz inox profila Ø 40 mm,  vertikalne i horizontalne prečke od okruglih inox cijevi 10 mm, visina ograde 120 cm. Stup se sidri u konstrukciju čeličnom pločicom cca 15x15cm sa 4 vijka. Stavka obuhvaća konzolne elemente za pričvršćenje na stupove od savijene inox cijevi iz okruglih profila Ø 20 mm, l=12 cm, sve prema shemi bravarije. U cijenu uključen sav potreban rad i materijal. Sve mjere obavezno kontrolirati u naravi. Obračun po m1 gotove montirane ograde.</t>
  </si>
  <si>
    <t>Izrada, doprema i ugradnja pregradnih stijena  sanitarnih kabina sa jednokrilnim zaokretnim vratima, dimenzija 210x170 cm, pozicija 3.</t>
  </si>
  <si>
    <t>Dovratnici i vrata izrađeni u potpunosti od visokotlačno prešanih laminat ploča (HPL) debljine 13 mm.</t>
  </si>
  <si>
    <t>Brava i kugla izrađeni od aluminija.</t>
  </si>
  <si>
    <t>Svi rubovi HPL ploča završno obrađeni na CNC stroju sa skošenim rubovima (fazetirano).</t>
  </si>
  <si>
    <t>Sve isto kao prethodna stavka 3. samo se odnosi na pregradnu stijenu sanitarnih kabina dimenzija 210x120cm, pozicija 3a.</t>
  </si>
  <si>
    <t>Sve isto kao prethodna stavka 3. samo se odnosi na pregradnu stijenu sanitarnih kabina dimenzija 210x173cm, pozicija 3b.</t>
  </si>
  <si>
    <t>Sve isto kao prethodna stavka 3. samo se odnosi na pregradnu stijenu sanitarnih kabina dimenzija 210x190cm, pozicija 3c.</t>
  </si>
  <si>
    <t>Sve isto kao prethodna stavka 4. samo se odnosi na pregradu između pisuara dimenzija 50x150cm, pozicija 4.</t>
  </si>
  <si>
    <t>Izrada, doprema i ugradnja pregradnih stijena  sanitarnih kabina sa jednokrilnim zaokretnim vratima, dimenzija 210x177 cm, pozicija 5.</t>
  </si>
  <si>
    <t>Izrada, doprema i ugradnja pregradnih stijena  sanitarnih kabina sa jednokrilnim zaokretnim vratima tip, dimenzija 210x157 cm, pozicija 6.</t>
  </si>
  <si>
    <t>Izrada, doprema i ugradnja pregradnih stijena  sanitarnih kabina sa jednokrilnim zaokretnim vratima, dimenzija 210x166 cm, pozicija 7.</t>
  </si>
  <si>
    <t>Dobava, izrada i ugradnja pomične akustične pregradne stijene.</t>
  </si>
  <si>
    <t>Paneli debljine: 98 do 113 mm</t>
  </si>
  <si>
    <t>Izvedba samorazlijevnog višeslojnog visokoelastičnog sustava na bazi poliuretana za podove javnih objekata, ukupne debljine 6 mm ili jednakovrijedan proizvod. Pod izvesti na etaži prizemlja.
Sustav se sastoji iz sljedećih slojeva: 
Priprema podloge  strojno kugličnim sačmarenjem, brušenjem ili frezanjem. Priprema se izvodi u svrhu uklanjanja cementne skramice, ostatke ulja i nečistoća, komplet čišćenje, usisavanjem, a sve zbog potrebne prionjivosti podne obloge za podlogu (vlačna čvrstoća min. 1,5 N/mm). Sve postojeće pukotine potrebno je sanirati dvokomponentnom smolom. Kod nanošenja epoksida potrebno je poštivati kostruktivne dilatacije, najveće polje prostornih dilatacija je 25m2.
Dobava i ugradnja dvokomponentnog epoksidnog temeljnog premaza, primera. Nanosi se gletrom. Dok je još svjež, temeljni premaz se zasipava kvarcnim pijeskom granulacije 0,5 mm do punog zasićenja.</t>
  </si>
  <si>
    <t>Izvedba podne i zidne hidro izolacije u sanitarnim čvorovima  (praonicama) i mokrim prostorijama u prizemlju,  dvokomponentnim  visoko fleksibilnim  cementnim  mortom . Izvedba u 2 sloja ukupne debljine min. 2 mm, s tim da se u prvi sloj utisne mrežica od alkalno otpornih staklenih vlakana, veličine okna 4 x 4,5 mm. Na  mjestima  dilatacijskih  fuga,   spojeva  između vodoravnih i okomitih površina te odvoda, potrebno je ugraditi gumiranu poliestersku traku s alkalno otpornim filcem, kutne elemente i manžete.   Trake se međusobno lijepe odgovarajućim ljepilom.</t>
  </si>
  <si>
    <t>Izrada unutrašnjeg suhomontažnog pregradnog zida d=10 cm, tip konstrukcije RZ3 prema fizici zgrade, zvučne izolacije Rw min=44 dB. Jedinična cijena obuhvaća izradu nosive konstrukcije zida od samostojećih metalnih profila, dobavu i ugradnju ploča kamene vune d=4,0 cm, te izradu obloge od velikoformatnih gipskartonskih ploča d=1x1,25 cm sa obje strane te bandažiranjem i gletanjem spojeva kao pripremom za soboslikarsko-ličilačke radove. Obračun po m2 izvedenog zida do potpune gotovosti.</t>
  </si>
  <si>
    <t>Izrada unutrašnjeg suhomontažnog pregradnog zida d=12,5 cm, tip konstrukcije RZ3.1 prema fizici zgrade, samo dvostruka obloga GK pločama, zvučne izolacije Rw min=52 dB i vatrootpornosti zida EI90. Zidovi prema kotlovnici i spremistu sjecki u podrumu. Jedinična cijena obuhvaća izradu nosive konstrukcije zida od samostojećih metalnih profila, dobavu i ugradnju ploča kamene vune d=7,0 cm, pe folije, te izradu obloge od velikoformatnih tvrdih gipsanih impregniranih ploča d=2x1,25 cm sa obje strane te bandažiranjem i gletanjem spojeva kao pripremom za soboslikarsko-ličilačke radove. Obračun po m2 izvedenog zida do potpune gotovosti.</t>
  </si>
  <si>
    <t>Izrada unutrašnjeg suhomontažnog pregradnog zida d=10 cm, tip konstrukcije RZ3.1 prema fizici zgrade, zvučne izolacije Rw min=40 dB. Jedinična cijena obuhvaća izradu nosive konstrukcije zida od samostojećih metalnih profila, dobavu i ugradnju ploča kamene vune d=7,0 cm, pe folije te izradu obloge od velikoformatnih vodo i vatrootpornih gipskartonskih ploča d=1x1,25 cm sa obje strane te bandažiranjem i gletanjem spojeva kao pripremom za soboslikarsko-ličilačke radove. U sanitarnim prostorima ugraditi impregnirane ploče. Obračun po m2 izvedenog zida do potpune gotovosti.</t>
  </si>
  <si>
    <t>Izrada unutrašnjeg suhomontažnog pregradnog zida d=10 cm, tip konstrukcije RZ3 prema fizici zgrade, zvučne izolacije Rw min=44 dB. Zidovi prizemlja prema hladnim komorama. Jedinična cijena obuhvaća izradu nosive konstrukcije zida od samostojećih metalnih profila, dobavu i ugradnju ploča kamene vune d=4,0 cm, pe folije te izradu obloge od velikoformatnih impregniranih gipskartonskih ploča d=1x1,25 cm sa obje strane te bandažiranjem i gletanjem spojeva kao pripremom za soboslikarsko-ličilačke radove. Obračun po m2 izvedenog zida do potpune gotovosti.</t>
  </si>
  <si>
    <t>1.a</t>
  </si>
  <si>
    <t>2.a</t>
  </si>
  <si>
    <t>Izrada unutrašnjeg suhomontažnog pregradnog zida d=10 cm, tip konstrukcije RZ4 prema fizici zgrade, zvučne izolacije Rw min=52 dB. Zid između ureda različitih korisnika i između ureda i hodnika.  Jedinična cijena obuhvaća izradu nosive konstrukcije zida od samostojećih metalnih profila, dobavu i ugradnju ploča kamene vune d=6,0 cm, te izradu obloge od velikoformatnih Silent board gipskartonskih ploča d=1x1,25 cm sa obje strane te bandažiranjem i gletanjem spojeva kao pripremom za soboslikarsko-ličilačke radove. Obračun po m2 izvedenog zida do potpune gotovosti.</t>
  </si>
  <si>
    <t>Dobava i montaža spuštenog stropa u dvorani za sastanke i multifunkcionalnoj dvorani kao u sistemu akustičnih stropova, izvedenog od ploča nejednolike perforacije  sa direktnim ovjesom na CD tipsku podkonstrukciju 60 x 27 mm koja pričvršćena direktno na stropnu konstrukciju. Rubno se postavlja puna GK ploča na tipskoj konstrukciji spuštena za ugradnju indirektne rasvjete, zajedno sa rubnim tipskom profilom. Sastav stropa:- mineralna vuna (MW) prema HRN EN 13162, ili jednakovrijedno 5,00 cm
- gipskartonske ploče  1,25 cm
- akustički strop (perforirane gipskartonske ploče) s mineralnom vunom i staklenim voalom ukupno oko 4,00 cm. U cijenu je uključen rad i materijal,  gletanje međusobnih spojeva, rubnih spojeva s konstrukcijom (uz umetanje armaturne mrežice), glava vijaka, te ostalih oštećenja, te obrada ploča za završno bojanje zidova, radovi vezani uz montažu rasvjete i dr.. Izvesti prema uputama proizvođača. Prijelaz između stropa i zida trajnoelastično fugirati. Sve kompletno uključivo mineralna vuna. Izvesti prema uputama proizvođača. Obračun po m2 izvedenog stropa do potpune gotovosti.</t>
  </si>
  <si>
    <t>Dobava i izvedba ravnog spuštenog tipa. Ploče vodo i vlagootporne. Podkonstrukcija se izvodi iz nosivih i montažnih CD60/27 profila u istoj ravnini ovješena na visilice. Podgled se izvodi iz ploča GKB 2,5 mm. Vatrootporne ploče F90minuta. Ploče se premazuju temeljnim premazom bez otapala,  višestruko gletaju i bruse na spojevima. Vidljive glave vijaka treba pregletati i završno obraditi. Spoj sa zidom se izvodi prema naputcima proizvođača. Obračun po m2 izvedenog stropa do potpune gotovosti.</t>
  </si>
  <si>
    <t>Dobava i ugradnja zidnih i stropnih hladioničkih panela. Paneli su ispunjeni poliuretanom sirove gustoće min. 40 kg/m3 i obostrano obloženi glatkim pocinčanim limom debljine 0,6 mm, i bojanim u RAL9010. Paneli se međusobno spajaju sustavom UTOR-PERO. Klasa gorivosti B1.</t>
  </si>
  <si>
    <t>Dobava i ugradnja podnih hladioničkih panela. Paneli su ispunjeni poliuretanom sirove gustoće min. 40 kg/m3 i obostrano obloženi glatkim pocinčanim limom tipa debljine 0,6 mm, i bojanim u RAL9010. Paneli se međusobno spajaju sustavom UTOR-PERO. Klasa gorivosti B1.</t>
  </si>
  <si>
    <t xml:space="preserve">Dobava i ugradnja hladioničkih kliznih vrata, pozicija 2; za ugradnju u panel PUR 120, negativno područje primjene. S bravom za zaključavanje i sigurnosnim otvaranjem iznutra, ravni prag (krilo - bojani pocincani lim. Dimenzije 195x230 cm. </t>
  </si>
  <si>
    <t>Dobava i postava otirača - omčaste PVC prostirke s poleđinom. Tip prostirke predviđen za veliki promet (1500 - 5000 prelazaka/dan) u vanjskom prostoru.Otirači se postavljaju ispred ulaza. Tlocrtna veličina otirača - cca 100x180 cm (mjere obvezno provjeriti na objektu!).</t>
  </si>
  <si>
    <t>Dobava i postava otirača - tekstilne prostirke s PVC poleđinom. Tip prostirke predviđen za veliki promet (1500 - 5000 prelazaka/dan) u vanjskom prostoru. Mjere otirača obavezno provjeriti na objektu! tlocrtna veličina otirača - cca 180x240 cm (vjetrobran).</t>
  </si>
  <si>
    <t>Dobava matrijala i izvedba protupožarnih brtvljenja protupožarnim kitom i pjenom klase otpornosti Ei90, svih instalacija na granici požarnih zona prema pravilima struke i požarnom elaboratu, premazivanje kabela vatrootpornim premazom. Obračun po komadu.</t>
  </si>
  <si>
    <t xml:space="preserve">Dizalo mora imati uređaj za osiguravanje sigurnosnog prostora na krovu kabine  radi smanjenog nadvišenje od 3170mm, odnosno:
- elektromehanički uređaj, posredstvom izvlačnih elemenata na nosivom okviru kabine
- graničnika na vodilicama kabine
- za vrijeme aktivnosti uređaja ne smije biti moguće normalno korištenje dizala 
- za vrijeme neaktivnosti uređaja ne smije biti moguća servisna vožnja s krova kabine dizala
- uređaj mora zadovoljavati odredbe EN81-21 ili jednakovrijedno
</t>
  </si>
  <si>
    <t xml:space="preserve">sinkroni električni bezreduktorski 
–“sinkroni motor s permanentnim magnetima” ) snage 4 kW
</t>
  </si>
  <si>
    <t>električno dizalo na užad</t>
  </si>
  <si>
    <t>nehrđajući čelični lim</t>
  </si>
  <si>
    <t>EI60 prema HRN EN 81-58 (4 kom.) ili jednakovrijedno</t>
  </si>
  <si>
    <t>čelična konstrukcija, sa uređenim interijerom</t>
  </si>
  <si>
    <t>stranice : nehrđajući čelični lim</t>
  </si>
  <si>
    <t xml:space="preserve">strop : nehrđajući čelični lim </t>
  </si>
  <si>
    <t xml:space="preserve">svijetlo  vučeni  “ T “  profil </t>
  </si>
  <si>
    <t xml:space="preserve">“ HT “  profil </t>
  </si>
  <si>
    <t>UCMP nadzor prema EN 81-1:1998+A3:2009 (nadzor kočnice pogonskog stroja+nadzor neželjenog pomaka kabine sa otvorenim vratima), ili jednakovrijedno</t>
  </si>
  <si>
    <t xml:space="preserve">Izrada, postava i vezivanje srednje složene armature izrađene prema statičkom proračunu i armaturnim nacrtima. Dobava čelika za armiranje; razvrstavanje i čišćenje, sječenje i savijanje; doprema na gradilište, prijevozi i prijenosi; postava, podlaganje i vezanje te eventualno zavarivanje; uključivo sav rad i materijal potreban za dovršenje i postavu u  projektirani položaj. Šipke od čelika B500B, mreže od čelika B500A. Sve prema planu armature. </t>
  </si>
  <si>
    <t>Jedinična   cijena   za   betonske  radove  obuhvaća izradu projekta betona, nabavu komponenti i izradu betona, troškove ispitivanja betona, oplatu i radnu skelu, transport, ugradnja i njegu betona, popravke loše izvedenih dijelova i zatvaranje rupa os spona oplate,   skupljanje   otpadaka   i   čišćenje   radnog prostora.Krpanje, brušenje i dodatna obrada ploha od betona nakon skidanja oplate.Uključivo ručno i strojno brušenje neravnina i ćuraka betona na spoju oplate, te zapunjavanje pukotina i rupa cementnim mortom 1:1. Radna skela u cijeni.Rabidranje vidljivih spojeva ab stupova i ožbukanih zidova od opeke. Izvodi se u rabiciranjem plastičnom ili staklenom mrežicom s gustim pletivom po cijeloj površini spoja. Radna skela i sva otezanja uključena u cijenu. Zatvaranje svih šliceva i prodora u svim zidovima i stropovima.   U   cijeni   su   uključeni   svi   posredni   i neposredni troškovi za rad i materijal, transport, alat i građevinske strojeve.</t>
  </si>
  <si>
    <t xml:space="preserve">Dobava materijala te betoniranje trakastih temelja u zemlji i djelomično u oplati , betonom C25/30. Betoniranje izvesti sukladno Programu kontrole i kvalitete, u pripremljenu dvostranu glatku oplatu uz obavezno pervibriranje. U oplati zida predvidjeti sva oslabljenja i otvore, te ugraditi sve potrebne instalacije. Nakon ugradnje betona potrebno je obavezno njegovati beton sukladno Programu kontriole i kvalitete knjiga 2. Razred čvrstoće betona  C25/30. </t>
  </si>
  <si>
    <t xml:space="preserve">Dobava materijala i betoniranje arm. bet. temeljne ploče malog i srednjeg presjeka betonom C25/30. Odnosi se na podrumske prostorije, okno dizala i ulaznog platoa kotlovnice i skladišta sječki. Betoniranje izvesti sukladno Programu kontrole i kvalitete, u pripremljenu dvostranu glatku oplatu uz obavezno pervibriranje. U oplati predvidjeti sva oslabljenja i otvore, te ugraditi sve potrebne instalacije. Nakon ugradnje betona potrebno je obavezno njegovati beton sukladno Programu kontriole i kvalitete. Razred čvrstoće betona  C25/30. Obračun po m3 ugrađenog betona. </t>
  </si>
  <si>
    <t>Dobava materijala te betoniranje arm.bet. nadtemeljnih zidova u oplati, betonom C25/30.  Betoniranje izvesti sukladno Programu kontrole i kvalitete, u pripremljenu dvostranu glatku oplatu uz obavezno pervibriranje. U oplati  predvidjeti sva oslabljenja i otvore, te ugraditi sve potrebne instalacije. Nakon ugradnje betona potrebno je obavezno njegovati beton sukladno Programu kontriole i kvalitete. Razred čvrstoće betona C25/30. Obračun po m3 ugrađenog betona.</t>
  </si>
  <si>
    <t>Dobava materijala te betoniranje arm.bet. zidova okna dizala u oplati, betonom C25/30.  Betoniranje izvesti sukladno Programu kontrole i kvalitete, u pripremljenu dvostranu glatku oplatu uz obavezno pervibriranje. U oplati  predvidjeti sva oslabljenja i otvore, te ugraditi sve potrebne instalacije. Nakon ugradnje betona potrebno je obavezno njegovati beton sukladno Programu kontriole i kvalitete. Razred čvrstoće betona C25/30. Obračun po m3 ugrađenog betona.</t>
  </si>
  <si>
    <t>Dobava materijala te betoniranje arm.bet vertikalnih serklaža, betonom C25/30, armatura prema stat.računu i planu armature.   Betoniranje izvesti sukladno Programu kontrole i kvalitete, u pripremljenu dvostranu glatku oplatu uz obavezno pervibriranje. U oplati  predvidjeti sva oslabljenja i otvore, te ugraditi sve potrebne instalacije. Nakon ugradnje betona potrebno je obavezno njegovati beton sukladno Programu kontriole i kvalitete. Razred čvrstoće betona C25/30. Obračun po m3 ugrađenog betona.</t>
  </si>
  <si>
    <t>Dobava materijala te betoniranje arm.bet horizontalnih serklaža, betonom C25/30, armatura prema stat.računu i planu armature.   Betoniranje izvesti sukladno Programu kontrole i kvalitete, u pripremljenu dvostranu glatku oplatu uz obavezno pervibriranje. U oplati  predvidjeti sva oslabljenja i otvore, te ugraditi sve potrebne instalacije. Nakon ugradnje betona potrebno je obavezno njegovati beton sukladno Programu kontriole i kvalitete. Razred čvrstoće betona C25/30. Obračun po m3 ugrađenog betona.</t>
  </si>
  <si>
    <t>Dobava materijala te betoniranje arm.bet. greda i nadvoja,  malog i srednjeg presjeka, betonom C25/30.  Betoniranje izvesti sukladno Programu kontrole i kvalitete, u pripremljenu dvostranu glatku oplatu uz obavezno pervibriranje. U oplati  predvidjeti sva oslabljenja i otvore, te ugraditi sve potrebne instalacije. Nakon ugradnje betona potrebno je obavezno njegovati beton sukladno Programu kontriole i kvalitete. Razred čvrstoće betona C25/30. Obračun po m3 ugrađenog betona.</t>
  </si>
  <si>
    <t>Dobava materijala i betoniranje monolitnih AB ploča betonom C25/30 u glatkoj oplati.  Obračun po m3 ugrađenog betona.  Betoniranje izvesti sukladno Programu kontrole i kvalitete, u pripremljenu dvostranu glatku oplatu uz obavezno pervibriranje. U oplati  predvidjeti sva oslabljenja i otvore, te ugraditi sve potrebne instalacije. Nakon ugradnje betona potrebno je obavezno njegovati beton sukladno Programu kontriole i kvalitete. Razred čvrstoće betona C25/30. Obračun po m3 ugrađenog betona.</t>
  </si>
  <si>
    <t xml:space="preserve">Dobetoniravanje gazišta postoječeg stubišta radi prilagodbe visina postoječeg i novog stanja. Izvodi se sitnozrnatim betonom C25/30, u debljini do 12 cm. Obračun po m2. </t>
  </si>
  <si>
    <t>Betoniranje arm. bet.  temelja, ploče i zidova bazena za utovar sječke izvan objekta za svladavanje razlike u visini poda između okoliša i podruma betonom C 25/30. Betoniranje izvesti sukladno Programu kontrole i kvalitete, u pripremljenu dvostranu glatku oplatu uz obavezno pervibriranje. U oplati  predvidjeti sva oslabljenja i otvore, te ugraditi sve potrebne instalacije. Nakon ugradnje betona potrebno je obavezno njegovati beton sukladno Programu kontriole i kvalitete. Razred čvrstoće betona C25/30. Obračun po m3 ugrađenog betona.</t>
  </si>
  <si>
    <t xml:space="preserve">Dobava materijala te izrada plivajućeg armiranog cementnog estriha u podrumskom dijelu. Estrih je debljine 6 cm, preko elastificiranog ekspandiranog polistirena.  Armirati Q-mrežom ili rabicom. Obavezno uz zidove postaviti trake ekspandiranog polistirena debljine 1 cm, visine estriha, kako bi se postigao efekt «plivajućeg poda». </t>
  </si>
  <si>
    <t>Izvedba perimetralne toplinske zaštite</t>
  </si>
  <si>
    <t xml:space="preserve">Obračun po m3 ugrađenog kamena </t>
  </si>
  <si>
    <t>Geotekstil 300 g/m2</t>
  </si>
  <si>
    <t xml:space="preserve">Cement- ugrađivat će se portland miješani cement sukladan zahtjevima priloga «C»TPBK, odnosno Tehničkog propisa za cement za betonske konstrukcije. </t>
  </si>
  <si>
    <t>Voda- iz vodovoda sukladna zahtjevima priloga «F»TPBK</t>
  </si>
  <si>
    <t>- Podatke koje povezuju radnje i dokumentaciju o sukladnosti prozora odnosno vrata i izjave o</t>
  </si>
  <si>
    <t>- Podatke u vezi s označavanjem prozora odnosno vrata propisane Tehničkim propisom za prozore i</t>
  </si>
  <si>
    <t>Vanjski zatvori, izrađeni iz PVC min. 5-komornih profila s Uf =1,1 W/m²K s odgovarajućim okovom,</t>
  </si>
  <si>
    <t>Kao osnovni materijali za izvođenje prozora upotrijebiti PVC min. 5-komorne profile s koeficijentom prolaza</t>
  </si>
  <si>
    <t>topline cijelog otvora s okvirom najviše u = 1,1 W/m²K s odgovarajućim okovom, dimenzioniranih prema</t>
  </si>
  <si>
    <t>- vatrootporne (GKF) – za obloge kamina i formiranje vatrobranih zidova.</t>
  </si>
  <si>
    <t>Fazonski komadi PVC  sa pripadajućom brtvom</t>
  </si>
  <si>
    <t>Izolacija pocinčanih vodovodnih cijevi u zidu i podu s gotovim termoizolacijskim cijevima i trakama sa debljinom stijenke od 3 mm, uz prethodni premaz oštećenih i spojnih mjesta antikorozijskim sredstvom.</t>
  </si>
  <si>
    <t>Izolacija pocinčanih vodovodnih cijevi u kanalu s gotovim termoizolacijskim cijevima i oblogama sa debljinom stijenke od 13 mm, uz prethodni premaz oštećenih i spojnih mjesta antikorozijskim sredstvom.</t>
  </si>
  <si>
    <t>Izolacija pocinčanih vodovodnih cijevi vođenih pod stropom podruma i uz stupove s gotovim termoizolacijskim cijevima sa debljinom stijenke od 19 mm, u oblozi od aluminijskog lima d = 0,5 mm, uz prethodni premaz oštećenih i spojnih mjesta antikorozijskim sredstvom.</t>
  </si>
  <si>
    <t xml:space="preserve">te izvedba zvučne izolacije kanalizacijskih cijevi vođenih pod stropom prizemlja. Izolacija se izvodi gotovim termoizolacijskim cijevima i oblogama  sa debljinom stijenke 13 mm u oblozi od aluminijskog lima d=0,5 mm. Obujmicu ovjesa cijevi pod stropom podložiti sa gumenom trakom 5x30 mm radi sprečavanja prijenosa zvuka. Sve komplet gotovo i obračunato po mt izoliranih cijevi. </t>
  </si>
  <si>
    <t xml:space="preserve">Dobava i ugradnja podnih PP slivnika sa sifonom, prstenom za prihvat hidroizolacije i rešetkom veličine 11,5 x 11,5 cm iz nehrđajućeg čelika, horizontalnim odvodom DN 50 mm i priključkom dovoda DN 50 mm. </t>
  </si>
  <si>
    <t>Dobava, ugradnja i montaža podnih PP slivnika sa sifonom, prstenom za prihvat hidroizolacije i protukliznom rešetkom veličine 15x15 cm i vertikalnim odvodom DN 75 mm. Sve komplet gotovo i montirano prema uputstvu proizvođača. Slivnici se ugrađuju u prostoru smeća u prizemlju.</t>
  </si>
  <si>
    <t>Dobava, ugradnja i montaža podnih PP slivnika sa sifonom, prstenom za prihvat hidroizolacije i protukliznom rešetkom iz nehrđajućeg čelika veličine 25x25 cm, sa horizontalnim odvodom DN 110 mm. Sve komplet gotovo i montirano prema uputstvu proizvođača. Slivnici se montiraju kod hidrostanice i kotlovnice.</t>
  </si>
  <si>
    <t>Dobava, donos i ugradba separatora masti i ulja tehničkog bloka. Separator za 4,0 l/s. U stavku ulazi i iskop u tlu za smještaj separatora, podložni beton, materijal za nasip, ploča za prijenos opterećenja, poklopci za teški promet D400, kao i sav potrebni spojni materijal i rad.Obračun po komadu komplet montiranog separatora do potpune gotovosti i funkcionalnosti.</t>
  </si>
  <si>
    <t>Izvedba priključka projektirane mješovite kanalizacije građevine sa DN 750 mm na revizijsko okno projektirane kanalizacije cca 20 m. U cijenu uračunati dobavu i ugradnju potrebog sitnog pribora, spojnog i brtvenog materijala, fazonskog komada  PVC DN 350 mm sa pripadajućom brtvom na spoju plastične cijevi u okno, sve komplet gotovo i spojeno.</t>
  </si>
  <si>
    <t>Svi sanitarni predmeti su prvoklasne proizvodnje bijele boje. Konačni izbor i položaj sanitarnih predmeta sa pripadajućim armaturama odrediti će investitor i projektant interijera.</t>
  </si>
  <si>
    <t>Dobava, donos i ugradba  plastične kade, veličine, klase i boje po izboru projektanta arhitekture. Komplet sa pripadajućom zidnom mješalicom za toplu i hladnu vodu sa tuš nastavkom na cijevnom nosaču (montiran na zid) te sifon za odljev i preljev. Podzidavanje kade vrši naručitelj. Obračun kompletno po komadu montirane i opremljene kade sa svim pomoćnim monterskim materijalom te sa građevinskom pripomoći.</t>
  </si>
  <si>
    <t>Nabava, doprema i montaža umivaonika za invalide vel. 60x67 cm.</t>
  </si>
  <si>
    <t>Armatura jednoručna stojeća mješalica za hladnu i toplu vodu sifon Ø 32 mm, te dva kutna ventila.</t>
  </si>
  <si>
    <t>Invalidsko ogledalo.</t>
  </si>
  <si>
    <t>Nosač s mogućnošću postizanja nagiba prema naprijed.</t>
  </si>
  <si>
    <t>Rukohvat.</t>
  </si>
  <si>
    <t>Pokretno-zaokretne ručke dužine 60 cm ugrađene s obje strane WC-a (2 kom).</t>
  </si>
  <si>
    <t xml:space="preserve">Izvedba revizijskog okna vanjske kanalizacije iz vodonepropusnog betona C 25/30 u glatkoj oplati. Površine dna, stijena i kinete obraditi cementnim mortom do crnog sjaja, rubovi kineta moraju biti zaobljeni. Penjalice su iz nehrđajućeg čelika f 20 mm. U okno dubine do 100 cm ne stavljaju se penjalice. Kod betoniranja okna potrebno je ugraditi fazonske komade na spoju plastične cijevi u okno, koji omogućuju vodonepropusnost spoja. Zemljani radovi obračunavaju se posebno, svi ostali radovi, kao i potreban materijal, izrada i montaža armature sadržani su u jediničnoj cijeni okna, sve komplet gotovo.
</t>
  </si>
  <si>
    <t>Izvedba vodomjernog okna svijetle veličine 460/200/20 cm iz vodonepropusnog betona C 25/30 u potrebnoj glatkoj oplati. Ploču, spoj ploče i zida izolirati da se postigne vodonepropusnost. Penjalice za silaz u okno su iz nehrđajućeg čelika f 20 mm. Poklopci okna su iz lijevanog željeza veličine 60x60 cm nosivosti 50 kN sa natpisom "VODOVOD". Dno okna izvesti u padu prema PVC cijevi DN 400 mm dužine 40 cm za ispumpavanje vode. Cijena sadrži sve komplet gotovo s dobavom i ugradnjom betona u potrebnoj oplati, izradom i montažom armature, lijevano željeznim poklopcima i penjalicama, PVC zaštitne cijevi DN 110, 160 i 200 mm, PVC cijevi za ispumpavanje vode, za izlaz elektro kabela u zid ubetonirati zaštitnu cijev, te podupore od pune opeke. Zemljani radovi obračunavaju se posebno. Svi ostali radovi, kao i potreban materijal, izrada i montaža armature sadržani su u jediničnoj cijeni okna - sve komplet gotovo.</t>
  </si>
  <si>
    <t>f   80 mm</t>
  </si>
  <si>
    <t>f    50 mm</t>
  </si>
  <si>
    <t>f    40 mm</t>
  </si>
  <si>
    <t>f    32 mm</t>
  </si>
  <si>
    <t>f   25 mm</t>
  </si>
  <si>
    <t>f   20 mm</t>
  </si>
  <si>
    <t>f   15 mm</t>
  </si>
  <si>
    <t>f 80 mm</t>
  </si>
  <si>
    <t>f 50 mm</t>
  </si>
  <si>
    <t>f 40 mm</t>
  </si>
  <si>
    <t>f 32 mm</t>
  </si>
  <si>
    <t>f  25 mm</t>
  </si>
  <si>
    <t>f  20 mm</t>
  </si>
  <si>
    <t>Dobava i ugradnja zidnog protupožarnog hidranta u ormariću veličine 50 x 50 cm obojenog crvenom bojom i označenog slovom "H", a sadrži slijedeći komplet vatrogasnog pribora: požarni hidrantski ventil f 50 mm, nesagorivo vatrogasno tlačno crijevo dužine 20 m, spojnica i vatrogasna mlaznica sa ventilom. Ormarić se ugrađuje u zidnu nišu u hodniku.</t>
  </si>
  <si>
    <t>f 110 mm</t>
  </si>
  <si>
    <t>f 75 mm</t>
  </si>
  <si>
    <t>f 150 - 1000 mm</t>
  </si>
  <si>
    <t>f 150 mm -ČĆ</t>
  </si>
  <si>
    <t xml:space="preserve">f 150 mm - LUK 87º   </t>
  </si>
  <si>
    <t>f 100 mm - 1000 mm</t>
  </si>
  <si>
    <t>f 100 mm -ČĆ</t>
  </si>
  <si>
    <t xml:space="preserve">f 100 mm - LUK 87º   </t>
  </si>
  <si>
    <t>Dobava, donos i montaža WC uređaja prvoklasne proizvodnje u bijeloj boji, sve komplet gotovo i funkcionalno sadrži:
-WC školjka iz sanitarnog porculana sa
 dubokim dnom i pripadajuća daska sa poklopcem,
-niskomontažni bešumni vodokotlić sa isplavnom cijevi i gumenom manžetom,
-kutni kuglasti protočni ventil f 15 mm sa
 priključnom cijevi,
-sav potreban pribor za spoj na odvod, dovod i 
 za montažu.</t>
  </si>
  <si>
    <t>Dobava, donos i montaža umivaonika prvoklasne proizvodnje u bijeloj boji, sve komplet gotovo i funkcionalno sadrži:
-umivaonik iz sanitarnog porculana 
 veličine 56 x 47,5 cm,
-stojeća jednoručna baterija za umivaonik
 f 15 mm s keramičkom brtvom,
-priključne fleksibilne cijevi sa kutnim 
 kuglastim ventilima f 15 mm
-sifon za umivaonik sa priključnom cijevi i
 rozetom, sve kromirano,
-sav potreban pribor za spoj na odvod, dovod i 
 za montažu.</t>
  </si>
  <si>
    <t>Dobava, donos i montaža umivaonika prvoklasne proizvodnje u bijeloj boji, sve komplet gotovo i funkcionalno sadrži:
-umivaonik iz sanitarnog porculana veličine
 45 x 36 cm,
-stojeća jednoručna kromirana baterija za 
 umivaonik f 15 mm 
-priključne fleksibilne cijevi sa kutnim
 kuglastim ventilima f 15 mm
-sifon za umivaonik sa priključnom cijevi i
 rozetom, sve kromirano,
-sav potreban pribor za spoj na odvod, dovod i 
 za montažu.</t>
  </si>
  <si>
    <t xml:space="preserve">Dobava, donos i montaža pisoara prvoklasne proizvodnje u bijeloj boji, sve komplet gotovo i funkcionalno sadrži:
-pisoar školjka iz sanitarnog porculana, sa fotočelijom i elektro uključenjem vode pisoara,
-kompletna armatura za dovod i odvod sa kromiranim kutnim kuglastim ventilima f 15 mm i 
 sifon sa armaturom za pražnjenje 
-sav potreban pribor za spoj na odvod, dovod i elektro priključkom za montažu.
</t>
  </si>
  <si>
    <t>Dobava, donos i montaža stojeće jednoručne baterije f 15 mm za sudoper, priključnim fleksibilnim cijevima i sa kutnim kuglastim ventilima f 15 mm.</t>
  </si>
  <si>
    <t>Dobava, donos i montaža vindabone u kotlovnici . U stavku ulazi i stojeća jednoručna baterija 
f 15 mm za vindabonu, priključnim fleksibilnim cijevima i sa kutnim kuglastim ventilima f 15 mm.</t>
  </si>
  <si>
    <t>Dobava i montaža praonika iz čeličnog lima, bijelo emajliranog prvoklasne proizvodnje, sve komplet gotovo i funkcionalno sadrži:
-pravokutni zidni praonik iz čeličnog lima
 s leđima,
-zidni kuglasti ispusni ventil f 15 mm s 
 holender nastavkom, sve komirano,
-uzidni kuglasti ventil f 15 mm sa
 kromiranom kapom i rozetom,
-pripadajući sifon sa priključnom cijevi i
 rozetom, sve kromirano,
-sav potreban pribor za spoj na odvod, dovod i
 za montažu</t>
  </si>
  <si>
    <t>Demontaža električne opreme sa lokacije. Stavka uključuje demontažu kompletnih instalacija: rasvjeta, kabeli, razvodni ormari, priključnice, slaba struja. Sva postojeća oprema mora biti demontirana, predviđeno 60 sati</t>
  </si>
  <si>
    <t>Čišćenje gradilišta od krupnog i sitnog otpada nakon demontaže, predviđeno 25 sati</t>
  </si>
  <si>
    <t>Iskop rova dim. 90x45 cm u zemlji I-III kategorije za polaganje dovodnog kabela</t>
  </si>
  <si>
    <t>m³</t>
  </si>
  <si>
    <t>Dobava i nasipavanje pijeska na dno rova u sloju debljine 10 cm prije i 10 cm nakon polaganja kabela</t>
  </si>
  <si>
    <t>Dobava i polaganje pune opeke u trasu iznad kabela (4kom/m)</t>
  </si>
  <si>
    <t>Dobava i polaganje plastične trake za upozorenje u trasu iznad kabela i opeke.</t>
  </si>
  <si>
    <t>Zatrpavanje rova sa iskopanom zemljom sa nabijanjem u slojevima.</t>
  </si>
  <si>
    <t>Planiranje ostatka iskopane zemlje i djelomični odvoz na deponij</t>
  </si>
  <si>
    <t>Ispitivanje kabela, te izdavanje potrebnih atesta i protokola</t>
  </si>
  <si>
    <t>U ormar ugraditi opremu:</t>
  </si>
  <si>
    <t xml:space="preserve">Pokrov adaptera </t>
  </si>
  <si>
    <t>Pokrov sabirnica</t>
  </si>
  <si>
    <t>bakrena sabirnica, duljine 2m, 30x5mm</t>
  </si>
  <si>
    <t>Grebenasta sklopka, (glavna)</t>
  </si>
  <si>
    <t>Stupanj mehaničke zaštite IP44, označenim prema propisima</t>
  </si>
  <si>
    <t xml:space="preserve">rastavna sklopka, 3-p, 63A, 50kA </t>
  </si>
  <si>
    <t>Utikač za rastavnu sklopku, osigurači  3x32A sa D0</t>
  </si>
  <si>
    <t>zaštite IP44, označenim prema propisima</t>
  </si>
  <si>
    <t>Mjerenje i i spitivanje električnih instalacija, uz izradu zapisnika</t>
  </si>
  <si>
    <t>Dobava, montaža i spajanje instalacijskog materijala,, komplet sa priključnom kutijom i pokrovom za dva modula, boja po izboru arhitekte interijera</t>
  </si>
  <si>
    <t>Dobava, montaža i spajanje instalacijskog materijala, komplet sa priključnom kutijom i pokrovom za četri modula, boja po izboru arhitekte interijera</t>
  </si>
  <si>
    <t>Dobava, montaža i spajanje senzora prisutnosti</t>
  </si>
  <si>
    <t>Dobava, montaža i spajanje instalacijskog materijala,  komplet sa priključnom kutijom i pokrovom za šest modula, boja po izboru arhitekte interijera</t>
  </si>
  <si>
    <t>Dobava, montaža i spajanje instalacijskog materijala, komplet sa priključnom kutijom i pokrovom za 2x šest modula, boja po izboru arhitekte interijera</t>
  </si>
  <si>
    <t>Dobava, montaža i spajanje podne kutije za 24 modula,  sa ugrađenom opremom:</t>
  </si>
  <si>
    <t xml:space="preserve">Dobava i montaža mase za brtvljenje prodora veličine 0,1 m2 na granici protupožarnih sektora </t>
  </si>
  <si>
    <t>Nadgradna vodotijesna svjetiljka komplet s priborom za montažu na strop, max. dimenzija 1260x120x102mm, inicijalni svjetlosni tok svjetiljke min. 2.900lm, inicijalna efikasnost svjetiljke minimalno 140lm/W, boje svjetlosti max. 4000K, CRI min. 80, elektronički driver, tijelo svjetiljke od polikarbonata, optički pokrov svjetiljke od polikarbonata, min. IP66, min. IK08, max. snage 21W, 240V, 50Hz.</t>
  </si>
  <si>
    <t>Nadgradna vodotijesna svjetiljka komplet s priborom za montažu na strop, max. dimenzija 1260x120x102mm, inicijalni svjetlosni tok svjetiljke min. 5400lm, inicijalna efikasnost svjetiljke minimalno 140lm/W, boje svjetlosti max. 4000K, CRI min. 80, elektronički driver, tijelo svjetiljke od polikarbonata, optički pokrov svjetiljke od polikarbonata, min. IP66, min. IK08, max. snage 36W, 240V, 50Hz.</t>
  </si>
  <si>
    <t>Ugradna svjetiljka bijele boje, max. dimenzija Ø190x59mm, izlazni svjetlosni tok svjetiljke min. 2.000lm, inicijalna efikasnost svjetiljke min 96lm/W, boje svjetlosti max. 4000K, CRI min. 80, elektronički driver, tijelo svjetiljke od aluminija,  s opalnim pokrovom, klase el. zaštite II, min. IP44,  max. snage 21W, 240V, 50Hz.</t>
  </si>
  <si>
    <t>Ugradna svjetiljka bijele boje, max. dimenzija Ø140x45mm, izlazni svjetlosni tok svjetiljke min. 1.500lm, inicijalna efikasnost svjetiljke min 96lm/W, boje svjetlosti max. 4000K, CRI min. 80, elektronički driver, tijelo svjetiljke od aluminija, s opalnim pokrovom , klase el. zaštite II, min. IP44, max. snage 16W, 240V, 50Hz.</t>
  </si>
  <si>
    <t>Nadgradna svjetiljka bijele boje, direktno indirektne distribucije svjetla u omjeru 90% dolje, 10% gore, max. dimenzija 296x296x52mm, LED izvor svjetlosti, izlazni svjetlosni tok iz svjetiljke min. 2.560lm , inicijalni svjetlosni tok svjetiljke min. 3.070lm, inicijalna efikasnost svjetiljke min 110lm/W, boje svjetlosti max. 4000K, CRI min. 80, elektronički driver,  tijelo svjetiljke od aluminija, opalni optički pokrov koji osigurava ravnomjernu rasvjetljenost, klase el. zaštite I, min. IP20, max. snage 27W, 240V, 50Hz.</t>
  </si>
  <si>
    <t>Nadgradna svjetiljka, max. dimenzija 300x120x42mm, kućište svjetiljke od lijevanog aluminija sa difuzorom od kaljenog stakla, efektivni svjetlosni tok odnosno svjetlosni tok svjetiljke s uračunatim gubicima u optičkom sustavu min. 2750lm, inicijalna efikasnost svjetiljke min 140lm/W, boje svjetlosti max. 4000K, CRI min. 80, elektronički driver, min. IP65, IK06, rad na temperaturi okoline od -20C do +35C, max. snage 30W (LED izvor+driver), 240V, 50Hz. u metali sivoj boji</t>
  </si>
  <si>
    <t>Panel napajanja; omogućuje istovremeno uključivanje i isključivanje svih komponenti razglasne centrale</t>
  </si>
  <si>
    <t>Panel priključnih mjesta; komplet priključnih modula postavljenih na 19" panel, 1x Audio 3.5 mini, 2x XLR F, 1x 6.3 TRS F</t>
  </si>
  <si>
    <t>Lako prijenosno tripod mehaničko platno  dimenzije 240 x 200 za prednju projekciju, gain faktor 1.2</t>
  </si>
  <si>
    <t>Ispitivanje funkcionalnosti opreme i obuka korisnika</t>
  </si>
  <si>
    <t>Dobava, montaža i spajanje priključnog ormarića
telefona ITO-LI-40, sa rastavnim regletama, uključivo brtvljenje za uvod cijevi</t>
  </si>
  <si>
    <t>Dobava i instalacija zidnog inform. ormara oznake + KO1, +KO3 , 33U, dimenzije 600x800x600(šxvxd), sive boje</t>
  </si>
  <si>
    <t>Izrada i spajanje konektora na kabelskim završetcima, uz sav potreban spojni materijal</t>
  </si>
  <si>
    <t>Ispitivanje i puštanje u rad telefonske instalacije i instalacije računalne mreže sa izradom certifikata, izrada zapisnika mjerenja</t>
  </si>
  <si>
    <t>Dobava i polaganje kroz položene cijevi, te spajanje kabela – Koaksijalni kabel BC/75ohma/7mm, bijeli plašt</t>
  </si>
  <si>
    <t>Dobava i ugradnja zajedničkog antenskog uređaja ZAU 
sa sljedećim elementima:
- slobodno programirajuće širokopojasno 
- programirajuće pojačalo/ 1xVHF / 2xUHF / FM  - kom 1
- širokopojasno pojačalo - kom 1
- multiswitch 
- montažni pribor i materijal
- komplet sa svim montažnim materijalom
- dovođenje do potpune funkcionalnosti</t>
  </si>
  <si>
    <t>Dobava i polaganje kabela PPL 2 x 0,75.</t>
  </si>
  <si>
    <t>Mjerenje otpora nakon izmjene gromobranske instalacije, izrada zapisnika mjerenja</t>
  </si>
  <si>
    <t xml:space="preserve">duljine 450 m, širine 0,4 m i dubine 0,8 m,  </t>
  </si>
  <si>
    <t xml:space="preserve">kabela nasipanje još 10cm sloja pijeska. </t>
  </si>
  <si>
    <t>Dobava, montaža i spajanje rezidencijalne dekorativne svjetiljke s mogućnošću montaže na stup, max. dimenzija 585x650mm, inicijalni svjetlosni tok svjetiljke svjetlosti min. 3560lm, inicijalna svjetlotehnička efikasnost svjetiljke min. 140lm/W, boje svjetlosti max. 4000K, CRI min. 80, elektronički driver, integriran odvodnik prenapona 4kV, tijelo svjetiljke od aluminijske legure obojene u aluminij sivu boju, optički pokrov svjetiljke od kaljenog stakla min.4mm debljine, modularne izvedbe (mogućnost zamjene samo pokvarenih dijelova), IP66, IK09, max. snage 30W, klasa električne izolacije I, 240V, 50Hz. Svjetiljka se isporučuje sa optikom sa širokom distribucijom svjetla</t>
  </si>
  <si>
    <t>Dobava, montaža i spajanje razdjelnica rasvjetnog stupa za priključak kabela u rasvjetnom stupu (sistemom ulaz-izlaz) i za napajanje 1 svjetiljke preko rastalnih osigurača, sa nabavom i prijevozom osigurača. Priključne stezaljke moraju omogućavati priključak dva kabela sa donje strane presjeka do max 4x35 mm2.</t>
  </si>
  <si>
    <t>Nabava i prijevoz PY/F 6 mm2 dužine 0,5 m za premoštenje stupne razdjelnice na tijelo stupa rasvjete</t>
  </si>
  <si>
    <t>ULOŽAK 35A</t>
  </si>
  <si>
    <t>ZAŠTITNI PREKIDAČ, C 10A</t>
  </si>
  <si>
    <t>Dobava, montaža i spajanje nadžbuknog instalacijskog materijala:</t>
  </si>
  <si>
    <t>Dobava materijala i izrada premoštenja prirubnica na cijevnom razvodu, armaturama i pumpama i vratima, upotrebom voda P16 mm2 i kab. stopica, za spajanje pod vijak</t>
  </si>
  <si>
    <t>Iskop kabelskog rova u zemlji I-III kategorije</t>
  </si>
  <si>
    <t xml:space="preserve">Zasipavanje cijevi pjeskom uz nabijanje u slojevima ukupne visine do 10 cm izna cijevi </t>
  </si>
  <si>
    <t>Iskop zemlje I-III kategorije za kabelske zdence</t>
  </si>
  <si>
    <t xml:space="preserve">Izrada zaštite prilikom križanja s drugim komunalnim instalacijama </t>
  </si>
  <si>
    <t xml:space="preserve">Dobava, isporuka, montaža analogno adresabilne vatrodojavne centrale s 2 petlje,
-s ugrađenom upravljačkom pločom na hrvatskom jeziku, 
-LCD zaslonom za prikaz svih događaja 240x64 pix, -memorijom za pamćenje zadnjih 500 događaja,
- 2 nadzirana izlaza za sirene, 3 programska relejna izlaza, 5 programskih ulaza
</t>
  </si>
  <si>
    <t>Dobava, isporuka, montaža ulazno/izlaznog modula sa 2 izlazom za upravljanje i 1 ulazom za prihvat signala .</t>
  </si>
  <si>
    <t>Dobava i montaža mase za brtvljenje prodora veličine 0,1 m2 na granici protupožarnih sektora</t>
  </si>
  <si>
    <t xml:space="preserve">Dobava, isporuka, montaža analogno adresabilnih optičkih detektora dima s individualnom adresom.
</t>
  </si>
  <si>
    <t xml:space="preserve">Dobava, isporuka, montaža analogno adresabilnih termičkih detektora s individualnom adresom. </t>
  </si>
  <si>
    <t>Dobava, isporuka, montaža analogno adresabilnog ručnog javljača požara s individualnom adresom.</t>
  </si>
  <si>
    <t>Dobava, isporuka, montaža digitalnog telefonskog dojavnika</t>
  </si>
  <si>
    <t>Dobava, montaža i spajanje paralelnog indikatora za detektore iznad spuštenog stropa</t>
  </si>
  <si>
    <t>- kao i svi ostali posredni i neposredni troškovi koji su potrebni za pravilno   i pravovremeno izvršenje radova.</t>
  </si>
  <si>
    <t xml:space="preserve">Ovaj rad obuhvaća, iskolčenje ograde po dužini i visinski, iskop zemlje strojnim i ručnim putem  za temelje i zid ograde, odvoz iskopanog materijala na deponiju, nabava i ugradnja betona C25/30 u  temelje ograde, izradu oplate  , nabavu i ugradnju armature, te  nabavu i montažu panela mrežaste ograde,  veličine okana  55x100 mm, u pocinčanoj izvedbi, visine 1,2m  ,sa stupovima na razmaku od 2,5m na ogradi. </t>
  </si>
  <si>
    <t>Dobavu, doprema i ugradnja dvokrilnih ulaznih vrata. Vrata su u istom stilu kao i ograda,  veličine  vrata 600x120 cm. 
 Jedinična cijena sadrži sav potreban rad i materijal, te sve potrebne pripomoći. 
 Obračun po  komadu, sve komplet.</t>
  </si>
  <si>
    <t xml:space="preserve"> - zaustavna linija debljine 50 cm - isprekidana</t>
  </si>
  <si>
    <t>Gajeva 47, 10000 Zagreb, tel. 01/49 22 345, fax. 01/49 22 332, e-mail arhingtrade@arhingtrad.tcloud.hr</t>
  </si>
  <si>
    <t xml:space="preserve">OPĆI UVJETI:                                                     </t>
  </si>
  <si>
    <t>Dimenzije za sve elemente opreme potrebno je provjeriti na licu mjesta.</t>
  </si>
  <si>
    <t xml:space="preserve">U cijenu svih stavaka uključena je dobava, izrada, montaža i postava do pune </t>
  </si>
  <si>
    <t>Isporučitelj je dužan pridržavati se svih važećih zakona i propisa</t>
  </si>
  <si>
    <t xml:space="preserve">Ukoliko isporučitelj isporuči robu na neodgovarajući način i od neodgovarajućih  </t>
  </si>
  <si>
    <t xml:space="preserve">materijala, dužan je na svoj trošak izvesti iste iz materijala tražene kvalitete i na opisan </t>
  </si>
  <si>
    <t>način, uz prethodno otklanjanje nekvalitetnih dijelova.</t>
  </si>
  <si>
    <t>Zbrinjavanje otpada obaveza je izvoditelja radova.</t>
  </si>
  <si>
    <t>Po završetku montaže i razmještaja opreme i u toku radova isporučitelj je dužan čistiti prostor i susjedne prostore.</t>
  </si>
  <si>
    <t xml:space="preserve">Ovi opći uvjeti i grafički prilozi sastavni su dio opisa svake pojedine stavke troškovnika. </t>
  </si>
  <si>
    <t>Sve eventualne nejasnoće rješiti u dogovoru s projektantom.</t>
  </si>
  <si>
    <t>Kotlovsko postrojenje na biomasu namjenjeno za loženje na</t>
  </si>
  <si>
    <t xml:space="preserve">Integrirana mikroprocesorska upravljačka jedinica </t>
  </si>
  <si>
    <t>crpke ,dobave 6 500 lit/h kod 35 kPa</t>
  </si>
  <si>
    <t>nepovratnog i zapornog ventila</t>
  </si>
  <si>
    <t>Nastavak za preuzimanje kotlovskog postrojenja na</t>
  </si>
  <si>
    <t>RSE</t>
  </si>
  <si>
    <t xml:space="preserve">Spremnik ogrjevne tople vode </t>
  </si>
  <si>
    <t>Ionski omekšivač vode kapaciteta 1-1,5m3/h, uključivo posuda za sol, zaporna armatura sa cjevovodom i mjeračem protoka.</t>
  </si>
  <si>
    <t>Elektronska cirkulacijska pumpa, radnog pritiska 10 bara, komplet s pripadajućim elektromotorom, te svim materijalom potrebnim za ugradnju</t>
  </si>
  <si>
    <t>Q=4300 lit/h</t>
  </si>
  <si>
    <t>dp=50 kPa</t>
  </si>
  <si>
    <t xml:space="preserve"> -za recirkulaciju potrošne tople vode:                                                                                          dobava:                        150 lit/h                               man.tlak:                      50 kPa                                                       </t>
  </si>
  <si>
    <t>Uronski granični osjetnik temperature (20...150°C) u kompletu s uronskom čahurom</t>
  </si>
  <si>
    <t>Bešavna čelična cijev toplinski izolirana mineralnom vunom debljine 19 mm i obložena Al limom, za razvod tople vode prema uključivo sav materijal potreban za montažu kao što je materijal za spajanje, brtvljenje, pričvršćivanje i zavješenj, cijevni odresci fazonski komadi i sl.</t>
  </si>
  <si>
    <t>Zatvorena membranska ekspanziona posuda 80/6 volumena sa sigurnosnim ventilom.</t>
  </si>
  <si>
    <t>49.</t>
  </si>
  <si>
    <t>50.</t>
  </si>
  <si>
    <t>51.</t>
  </si>
  <si>
    <t xml:space="preserve">Izrada elaborata izvedenog stanja uvezanog i ovjerenog od ovlaštene osobe </t>
  </si>
  <si>
    <t>Aluminijski radijatori  dim.600/80 , uključivo sav pomoćni materijal, čepovi, brtvila (105 baterija).</t>
  </si>
  <si>
    <t>Radijatorska konzola kompletno s vijkom, tiplom i maticom</t>
  </si>
  <si>
    <t xml:space="preserve">Radijatorska pričvrsnica kompletno s vijkom, tiplom i maticom. </t>
  </si>
  <si>
    <t>Radijatorski termostatski ventil 3 osni ½“  sa termostatskom glavom sa zaštitom od smrzavanja, područje namještanja 6-28°C</t>
  </si>
  <si>
    <t>Radijatorska prigušnica  ½“</t>
  </si>
  <si>
    <t xml:space="preserve">Bešavne čelične cijevi prema za razvod ogrjevnog medija (tv=80/60°C), kompletno s pripadajućim cijevnim lukovima i T-komadima. U stavci je uključen sav ovjesni, spojni i pomoćni materijal. Cijevi prije zavarivanja odmastiti a nakon zavarivanja dvostruko oličiti temeljnom bojom, te još jednim premazom.  </t>
  </si>
  <si>
    <t>Jedinica je sastavljena iz jednog modula uključivo s ožičenjem sljedećih tehničkih karakteristika:</t>
  </si>
  <si>
    <t>Jedinica je opremljena pumpom kondenzata (dobava 750mm), ventilatorom, izmjenjivačem topline s direktnom ekspanzijom freona, elektronskim ekspanzijskim ventilom te svim potrebnim elementima za zaštitu, kontrolu i regulaciju uređaja i temperature. Boja istrujnog panela RAL9010 - bijela,uključivo s ožičenjem</t>
  </si>
  <si>
    <t>2.1.</t>
  </si>
  <si>
    <t>2.2.</t>
  </si>
  <si>
    <t>2.3.</t>
  </si>
  <si>
    <t>Qh  = 2,8 kW</t>
  </si>
  <si>
    <t>Qg = 3,2 kW</t>
  </si>
  <si>
    <t>2.4.</t>
  </si>
  <si>
    <t>Unutarnja  jedinica VRV sustava kazetne izvedbe sa donjom ukrasnom maskom  predviđena za  montažu pod strop sa 4 smjera ispuhivanja, opremljena ventilatorom, izmjenjivačem topline s direktnom ekspanzijom freona, elektronskim ekspanzijskim ventilom te svim potrebnim elementima za zaštitu, kontrolu i regulaciju uređaja i temperature,uključivo s ožičenjem</t>
  </si>
  <si>
    <t>Unutarnja  jedinica VRV sustava zidne izvedbe opremljena ventilatorom, izmjenjivačem topline s direktnom ekspanzijom freona, elektronskim ekspanzijskim ventilom te svim potrebnim elementima za zaštitu, kontrolu i regulaciju uređaja i temperature,uključivo s ožičenjem</t>
  </si>
  <si>
    <t>4.1.</t>
  </si>
  <si>
    <t>4.2.</t>
  </si>
  <si>
    <t>4.3.</t>
  </si>
  <si>
    <t xml:space="preserve">Izolirani bakreni spojni elementi za razvod medija R-410A za plinsku i tekuću fazu, uključivo redukcije (2 komada po kompletu: plinska + tekuća faza), </t>
  </si>
  <si>
    <t>Prestrujna rešetka za ugradnju u vrata</t>
  </si>
  <si>
    <t>625 x 325</t>
  </si>
  <si>
    <t>425 x 225</t>
  </si>
  <si>
    <t>325 x 125</t>
  </si>
  <si>
    <t>225 x 125</t>
  </si>
  <si>
    <t>Fiksna žaluzija 255x125</t>
  </si>
  <si>
    <t xml:space="preserve">Zračni odzračni ventil </t>
  </si>
  <si>
    <t>fi 100</t>
  </si>
  <si>
    <t>kapaciteta 1+6-15 kg/h isparenog UNP-a</t>
  </si>
  <si>
    <t>sastojeći se od:</t>
  </si>
  <si>
    <t>Plinska teška čelična navojna bešavna cijev  izolirana antikorozivnom polikenskom trakom, položena u prethodno iskopani i nivelirani rov, sa svim pomoćnim materijalom za spajanje i brtvljenje, obložena pijeskom 20 cm sa svih strana. Uključivo sa zatrpavanjem rova, a bez zidarskih radova na bušenju i na uspostavi zida te uspostavi javnoprometnih površina.</t>
  </si>
  <si>
    <t>Čelična navojna bešavna cijev za odzraku ,dužine cca 4 m s navojnom kuglastom slavinom  za UNP NO 15 NP 40</t>
  </si>
  <si>
    <t xml:space="preserve">Protupožarni aparat za suho gašenje </t>
  </si>
  <si>
    <t xml:space="preserve">SVEUKUPNO: </t>
  </si>
  <si>
    <t>Interni broj projekta: 21/18</t>
  </si>
  <si>
    <t>Zajednička oznaka projekta: MŽ-21/18</t>
  </si>
  <si>
    <t>Unutarnja kontrola proizvodnje betona provodit će se prema normi HRN EN 206-1 ili jednakovrijedno i mora</t>
  </si>
  <si>
    <t xml:space="preserve"> obuhvatiti sve mjere nužne za održavanje i osiguranje svojstva betona sukladno zahtjevima norme HRN EN 206-1 ili jednakovrijedno i prilogu «A»TPBK.</t>
  </si>
  <si>
    <t>Izvođač mora prema normi HRN ENV 13670-1 ili jednakovrijedno prije početka ugradnje provjeriti da li je beton u skladu sa zahtjevima iz projekta betonske konstrukcije, te da li je tijekom transporta došlo do promjene njegovih svojstava koja bi bila od utjecaja na tehnička svojstva betonske konstrukcije. Za beton projektiranog sastava dopremljenog iz centralne betonare nadzorni inženjer mora neposredno prije njegove ugradnje odrediti provedbu kontrolnih postupaka utvrđivanja svojstava svježeg betona i utvrđivanja tlačne čvrstoće očvrsnulog betona na mjestu ugradnje betona.</t>
  </si>
  <si>
    <t>Kontrolu svježeg betona izvođač treba provoditi pregledom svake otpremnice i vizualnom kontrolom konzistencije kod svake dopreme (svakog vozila), te kod opravdane sumnje ispitivanjem konzistencije prema normi HRN EN 12350-2 ili jednakovrijedno (ispitivanje svježeg betona slijeganjem) o čemu treba voditi evidenciju.</t>
  </si>
  <si>
    <t>Ispitivanja svojstava očvrsnulog betona provodi se prema normama niza HRN EN 12390 ili jednakovrijedno, na uzorcima uzetim tijekom izvođenja radova. Ispitivanje očvrsnulog betona se sastoji od ispitivanja:</t>
  </si>
  <si>
    <t>• Tlačne čvrstoće prema HRN EN 12390-3 ili jednakovrijedno.</t>
  </si>
  <si>
    <t>Vrijeme transporta i drugih manipulacija sa svježim betonom mora biti u neposrednoj vezi s vremenom početka vezivanja cementa prema zahtjevima HRN EN 206-1/2006 ili jednakovrijedno.</t>
  </si>
  <si>
    <t>B.1.2.2. UGRAĐIVANJE BETONA (prema HRN ENV 13670-1/2006 ili jednakovrijedno)</t>
  </si>
  <si>
    <t>Zaštitu od prebrzog isušivanja treba provoditi mokrim postupkom (polijevanjem, prekrivanjem filcom ili jutom), a u trajanju do najmanje 7 dana pri uobičajenim uvjetima. Norma HRN ENV 13670-1 ili jednakovrijedno zahtijeva njegu i zaštitu betona dok mu tlačna čvrstoća ne dosegne 50% specificiranog razreda tlačne čvrstoće.</t>
  </si>
  <si>
    <t>Beton mora zadovoljavati kriterije identičnosti u skladu s prilogom&lt;&lt;J»TPBK -a i tablici B. 1 HRN EN 206-1 ili jednakovrijedno</t>
  </si>
  <si>
    <t>Čelik za armiranje i armatura koja se od njega izrađuje (u centralnoj armiračnici, u armiračnici pogona za predgotovljene betonske elemente ili u armiračnici na gradilištu) moraju zadovoljavati niznormi nHRN EN 10138 ili jednakovrijedno i ostale norme nakoje detaljno upućuje Prilog B TPBK, a čelik zaprednapinjanje niz normi nHRN EN 10138 ili jednakovrijedno.</t>
  </si>
  <si>
    <t>Izrada armature, njezino postavljanje, nastavljanje, zavarivanje i učvršćivanje u projektiranom položaju moraju zadovoljavati normu HRN ENV 1992-1-1 ili jednakovrijedno. Armatura se mora transportirati i skladištitizaštićena od korozije, prljanja i mehaničkog oštećenja. Izrada armature (savijanjem, rezanjem, nastavljanjem i povezivanjem) mora biti u skladu s projektnim specifikacijama i nacrtima armature. Savijanje se ne smije izvoditi pri temperaturama nižim od -5°C, kao ni savijanje grijanjem, osim ako tonije omogućeno posebnim zaštitnim mjerama dokazane nepkodljivosti za kvalitetu čelika. Dopuštenipromjeri trnova oko kojih se zavarena armatura pri izradi savija, udaljenosti zavara od savijenih dijelova te nastavljanje armature (preklapanjem ili zavarivanjem) specificirani su normom HRN ENV</t>
  </si>
  <si>
    <t>1992-1-1 ili jednakovrijedno i dodatkom Cnorme HRN ENV 13670-1 ili jednakovrijedno.</t>
  </si>
  <si>
    <t>Prijeklopi se izvode prema normi HRN ENV 1992-1-1 ili jednakovrijedno.</t>
  </si>
  <si>
    <t>Izvođač mora prema normi HRN ENV 13670-1 ili jednakovrijedno prije početka ugradnje provjeriti da li je armatura u skladu sa zahtjevima iz ovog projekta te je li tijekom rukovanja i skladištenja armature došlo do njenog oštećivanja,deformacije ili druge promjene koja bi bila od utjecaja na tehničkasvojstva betonske konstrukcije.</t>
  </si>
  <si>
    <t>Svu oplatu izvesti prema detaljima i uputama projektanta. Građa za izvedbu oplate mora odgovarati propisima HRN-a za drvo D.A.0.020 ili jednakovrijedno, D.A1.082,085 i 087 ili jednakovrijedno sa izmjenama u Sl.listu 43/68 te HRN-u D.CS.021ili jednakovrijedno i HRN-u D.C1 ili jednakovrijedno.</t>
  </si>
  <si>
    <t>Tehnička svojstva zidnog elementa moraju ispunjavati zahtjeve normi niza HRN EN 771-1 ili jednakovrijedno i Priloga B Tehničkog propisa za zidane konstrukcije. Svi zidni elementi su opečni grupe 2b, razredakontrole C-11.</t>
  </si>
  <si>
    <t>Opeka za zidanje mora biti kvalitetna, dobro pečena, a materijal iz kojeg je pravljena ne smije sadržavati salitru. Marka opeke kao i kvaliteta mora odgovarati propisima HRN - a B.D1.051 ili jednakovrijedno, B.D8.011 ili jednakovrijedno, HRN B.D1.013 ili jednakovrijedno.</t>
  </si>
  <si>
    <t>Mort mora odgovarati točno omjerima po količinama materijala označenim u poziciji GN 301.1. prosječnih normi, a čvrstoća i kvaliteta mora odgovarati propisima HRN -a U. M2.012 ili jednakovrijedno.</t>
  </si>
  <si>
    <t>Vapno mora biti gašeno i odležano najmanje mjesec dana. Prije upotrebe vapno treba prosijati da ne bi u njemu ostale grudice negašenog vapna. Kvaliteta vapna mora odgovaratipropisima HRN -a B.C1.020 ili jednakovrijedno. Ukoliko se radi sa hidratiziranim vapnom obavezno se držati uputaproizvođača.</t>
  </si>
  <si>
    <t>Građevinski materijal i dijelovi koji se ugrađuju trebaju biti novi. Pjesak za mort treba biti ispravne granulacije i kvalitete. Sadržaj gline u masi ne smije prelaziti 3 %. Vapno koje se upotrebljava mora biti hidratizirano, industrijski proizvedeno, gašeno vapno, koje je nakon gašenjaodležalo barem dva mjeseca. Cement mora biti normalni portland-cement. Voda mora biti kemijskičista, bez kiselina, ulja, masti ili drugih nečistoća.</t>
  </si>
  <si>
    <t>kvadratno željezo HRN C.B4024 ili jednakovrijedno</t>
  </si>
  <si>
    <t>plosno željezo HRN C.B4.025 ili jednakovrijedno</t>
  </si>
  <si>
    <t>okruglo željezo HRN C.G6.020 ili jednakovrijedno</t>
  </si>
  <si>
    <t>profil od aluminija HRN C.C3.020 ili jednakovrijedno</t>
  </si>
  <si>
    <t>okovi za vrata i prozore HRN M.K3.031 ili jednakovrijedno</t>
  </si>
  <si>
    <t xml:space="preserve">staklo B.E8.092 ili jednakovrijedno
staklo ravno B.E1.011 ili jednakovrijedno
staklo armirano B.E1.080 ili jednakovrijedno
staklo sigurnosno B.E3.701 ili jednakovrijedno
staklo sirovo, brazdasto i ornament B.EJ.050 ili jednakovrijedno
</t>
  </si>
  <si>
    <t xml:space="preserve">Sav upotrebljeni materijal mora biti najbolje kvalitete koja postoji na domaćem tržištu, a treba odgovarati hrvatskim propisima: borova rezana građa
jelova i smrekova rezana gađa JUS D.C1.041 ili jednakovrijedno
hrastova rezana građa JUS D.C1.021 ili jednakovrijedno
Kvaliteta materijala za izradu unutrašnjih vratiju, dovratnika i krila od obrađenih dasaka, šper ploča, lesonit ploča i iverice.
Građevinska stolarija - metoda ispitivanja - ponašanje krila i prozora pod uvjetom upotrebe, Građevinska stolarija - metode ispitivanja mehaničke otpornosti krila prozora prema djelovanju vjetra, Građevinska stolarija - metode ispitivanja veza elemenata od drva za krila prozora, Zahtjevi u pogledu propustljivosti vanjski prozori i balkonska vrata, Metoda ispitivanja propustljivosti zraka i vode, iverice-ploče
Sve stolarske elemente ugrađene po ovim uvjetima izvode se od jelovine ili guste smreke, ukoliko nije drugačije označeno. </t>
  </si>
  <si>
    <t xml:space="preserve">• dobavu materijala i izradu elemenata uključivo temeljnu zaštitu u radionici,
• transport na gradilište,
• deponiranje i čuvanje ( zaštita ) na gradilištu do ugradbe,
• gradilišni transport,
• suhu ugradbu uključivo sve potrebne predradnje (izradu i postavu slijepih elemenata - dovratnici, doprozornici i sl. ), pripasivanje,
• okov - prvoklasni okov vidljivi i nevidljivi dio u kvaliteti prvoklasnih okova "Dorma" ili jednakovrijedno, svi vidljivi dijelovi izrađeni od metala kromirani. Okove naročito vidljivi dio, odabrati uz obaveznu konzultaciju s projektantom,
• ostakljenje,
• obrada - prema opisu soboslikarsko - ličilačkih radova i naputku u shemama, cijenu obrade uključiti u cijenu stolarske stavke,
• pragovi,
• klupčice.
</t>
  </si>
  <si>
    <t>unutranje kontrole. Proizvod mora biti dokazan prema standardu DIN 1286-1, -2 ili jednakovrijedno.</t>
  </si>
  <si>
    <t>dokazan prema standardu EN 12150-1 ili jednakovrijedno.</t>
  </si>
  <si>
    <t>Za područje sigurnosnog-kaljenog stakla ESG sa HST potrebno je raditi prema standardu DIN 18516-4 ili jednakovrijedno i</t>
  </si>
  <si>
    <t>dokazan prema standardu EN 1863-1 ili jednakovrijedno.</t>
  </si>
  <si>
    <t>biti dokazan prema standardu EN 12543-3, -4, -5, -6 ili jednakovrijedno.</t>
  </si>
  <si>
    <t>EN 572-1, -2 ili jednakovrijedno, nanosi za toplotnu i sunčanu zaštitu standardu EN 1096-1 i -2.</t>
  </si>
  <si>
    <t>Izrada staklenih elemenata strukturalne fasade mora odgovarati zahtjevima standarda EN 13022 ili jednakovrijedno.</t>
  </si>
  <si>
    <t>Opterečenje prema DIN 1055 ili Eurocode ili jednakovrijedno.</t>
  </si>
  <si>
    <t>Vertikalna opterećenja prema DIN 1055 ili Eurocode ili jednakovrijedno, max. dozvoljeni progibi prema TRLV.</t>
  </si>
  <si>
    <t>institucije, (prema EN 673 ili jednakovrijedno).</t>
  </si>
  <si>
    <t>HRN EN 14351-1:2006 ili jednakovrijedno Prozori i vrata – norma za proizvod, izvedbene značajke – 1. dio: Prozori</t>
  </si>
  <si>
    <t>(EN 14351-1:2006 ili jednakovrijedno)</t>
  </si>
  <si>
    <t>HRN EN 1192:2001ili jednakovrijedno vrata – Razredba zahtjeva čvrstoće (EN 1192:1999 ili jednakovrijedno)</t>
  </si>
  <si>
    <t>HRN EN 1529:2001 ili jednakovrijedno Vratna krila – Visina, širina, debljina i pravokutnost – Razredba dopuštenih</t>
  </si>
  <si>
    <t>odstupanja (EN 1529:1999 ili jednakovrijedno)</t>
  </si>
  <si>
    <t>HRN EN 1530:2001 ili jednakovrijedno Vratna krila – Opća i lokalna ravnost – Razredba dopuštenih odstupanja</t>
  </si>
  <si>
    <t>(EN 1530:1999 ili jednakovrijedno)</t>
  </si>
  <si>
    <t xml:space="preserve"> HRN EN 2001:12207 ili jednakovrijedno prozori i vrata – Propusnost zraka – Razredba (EN 1999:12207 ili jednakovrijedno)</t>
  </si>
  <si>
    <t>HRN EN 2001:12208 ili jednakovrijedno prozori i vrata – Vodonepropusnost – Razredba (EN 1999:12208 ili jednakovrijedno)</t>
  </si>
  <si>
    <t>HRN EN 12210:2001 ili jednakovrijedno Prozori i vrata – Otpornost na opterećenje vjetrom – Razredba (EN</t>
  </si>
  <si>
    <t>12210:1999 ili jednakovrijedno)</t>
  </si>
  <si>
    <t>HRN EN 12210/AC:2005 ili jednakovrijedno Prozori i vrata – Otpornost na opterećenje vjetrom – Razredba (EN</t>
  </si>
  <si>
    <t>12210:1999/AC:2002 ili jednakovrijedno)</t>
  </si>
  <si>
    <t xml:space="preserve"> HRN EN 2005:12217 ili jednakovrijedno vrata – Sile otvaranja i zatvaranja – Zahtjevi i Razredba (EN 2003:12217 ili jednakovrijedno)</t>
  </si>
  <si>
    <t>HRN EN 2001:12219 ili jednakovrijedno vrata – Klimatski utjecaji – Zahtjevi i Razredba (EN 1999:12219 ili jednakovrijedno)</t>
  </si>
  <si>
    <t>HRN EN 12608:2003 ili jednakovrijedno Profili od neomekšanog polivinil-klorida (PVC-U) za proizvodnju prozora i</t>
  </si>
  <si>
    <t>vrata – Razredba, zahtjevi i ispitne metode (EN 12608:2003 ili jednakovrijedno)</t>
  </si>
  <si>
    <t>HRN EN 13115:2001 ili jednakovrijedno Prozori – Razredba mehaničkih svojstava – Vertikalno opterećenje, torzija</t>
  </si>
  <si>
    <t>i sile otvaranja i zatvaranja (EN 13115:2001 ili jednakovrijedno)</t>
  </si>
  <si>
    <t>HRN EN 179:2001 ili jednakovrijedno Građevni okovi – Dijelovi izlaza za nuždu s kvakom ili pritisnom pločom -–</t>
  </si>
  <si>
    <t>Zahtjevi i metode ispitivanja (EN 179:1997+A1:2001 ili jednakovrijedno)</t>
  </si>
  <si>
    <t>HRN EN 179/A1/AC:2003 ili jednakovrijedno Građevni okovi – Dijelovi izlaza za nuždu s kvakom ili pritisnom pločom –</t>
  </si>
  <si>
    <t>Zahtjevi i metode ispitivanja (EN 179:1997/A1:2001/AC:2002 ili jednakovrijedno)</t>
  </si>
  <si>
    <t>HRN EN 1125:2003 ili jednakovrijedno Građevni okovi – Dijelovi izlaza za nuždu s pritisnom šipkom – Zahtjevi i</t>
  </si>
  <si>
    <t>ispitne metode (EN 1125:1997+A1:2001 ili jednakovrijedno)</t>
  </si>
  <si>
    <t>HRN EN 1125/A1/AC:2005 ili jednakovrijedno Građevni okovi – Naprave izlaza za nuždu s pritisnom horizontalnom</t>
  </si>
  <si>
    <t>šipkom – Zahtjevi i ispitne metode (EN 1125:1997/A1:2001/AC:2002 ili jednakovrijedno)</t>
  </si>
  <si>
    <t>HRN EN ISO 10077-1:2002 ili jednakovrijedno Toplinske značajke prozora, vrata i zaslona – Proračun koeficijenta</t>
  </si>
  <si>
    <t>EN ISO 10077-1:2000 ili jednakovrijedno)</t>
  </si>
  <si>
    <t>HRN EN ISO 10077-2:2004 ili jednakovrijedno Toplinske značajke prozora, vrata i zaslona – Proračun koeficijenta</t>
  </si>
  <si>
    <t>2:2003; EN ISO 10077-2:2003 ili jednakovrijedno)</t>
  </si>
  <si>
    <t>HRN ENV 1991-2-4 ili jednakovrijedno Eurokod 1: Osnove projektiranja i djelovanja na konstrukcije – 2-4– dio: Djelovanja</t>
  </si>
  <si>
    <t>na konstrukcije – Opterećenje vjetrom (ENV 1991-2-3:1995 ili jednakovrijedno)</t>
  </si>
  <si>
    <t>Podovi se moraju nakon polaganja zaštititi gipsanim estrihom ili građevinskim</t>
  </si>
  <si>
    <t>pločama (kao osb ili jednakovrijedno) što treba biti sadržano u cijeni, a zaštita će se skinuti neposredno</t>
  </si>
  <si>
    <t>Vezni materijal je građevinsko ljepilo , po potrebi (mjestu ugradnje) otporno na vlagu i</t>
  </si>
  <si>
    <t>ploča i izrađena od nehrđajućeg metala. Rupe u zidovima za ugrađivanje nosača</t>
  </si>
  <si>
    <t>izrađuju se strojno, a prije ugrađivanja moraju se očistiti i isprati.</t>
  </si>
  <si>
    <t>izradu pregradnih stijena i plivajućih podova od građevinskih ploča kojima je glavna</t>
  </si>
  <si>
    <t>Proizvode se i akustičke perforirane ploče koje se montiraju i obrađuju (rubovi) kao glatke.</t>
  </si>
  <si>
    <t>Zahtijevanu vatrootpornost zidova, spuštenih stropova i obloga instalacijskih šahtova izvođač</t>
  </si>
  <si>
    <t>ovjerenu Izjavu od nadzornog inženjera i izvođača radova o propisnoj ugradnji traženih</t>
  </si>
  <si>
    <t>radova dokazuje putem certifikata ovlaštene institucije,koje izdaje proizvođač materijala uz</t>
  </si>
  <si>
    <t>Ako u opisu radova nije izričito utvrđen neki određeni materijal izvođač treba na vlastitu odgovornost izabrati i pripremiti materijal prikladan za tu vrstu podloge HRN U.F2.012- 4.1.6, 4.1.7,4.1.9 ili jednakovrijedno. Materijali za temeljne naliče kao zaštita od korozije moraju se nanositi na očišćenu i pripremljenu podlogu , moraju stvoriti čvrstu i elastičnu prevlaku, odlično prianjati uz podlogu i osiguravati trajnu osnovu pokrovnom naliču.</t>
  </si>
  <si>
    <t>Kao standardni tvornički proizvodi lakovi i boje moraju se primjenjivati po uputama proizvođača. To se isto odnosi na i na temeljne boje i kitove.</t>
  </si>
  <si>
    <t>Naliči moraju čvrsto prianjati da ostavljaju dojam ujednačene površine bez tragova četke, boja mora biti ujednačena bez mrlja. Pokrivni naliči moraju potpuno fiksirati podlogu. Nalič mora bitiu najmanje dva sloja. Kad se nanose višestruki naliči prethodni nalič mora biti sasvim suh kada senanosi sljedeći. Svi završeci oličenih površina moraju biti ravni i pravilni. Unutrašnji naliči moraju biti postojani na svijetlo i otporni na pranje vodom kojoj je dodano do 2% neutralnog sredstva za pranje.Vanjski naliči moraju biti otporni na atmosferiliju prema HRN U.F2.012- 5.1.7 ili jednakovrijedno.</t>
  </si>
  <si>
    <t>Podloga na koju se namosi nalič mora biti očišćena od prašine i drugih prljavština ( smole, ulja, masti, mort, čađa, gar, bitumen ). Stare naliče koji nisu čvrsti treba skinuti odgovarajućimpostupcima. Nakon nanošenja temeljnog naliča rupice vijka i čavala moraju se zakitati. Prije nanošenja svakog sljedećeg naliča mora se brusiti i ako je potrebno kitati.</t>
  </si>
  <si>
    <t>Bojenje je dopušteno samo na suhu i pripremljenu podlogu bez nadostataka HRN U.F2.012 5.2.4 ili jednakovrijedno.</t>
  </si>
  <si>
    <t>Ostali prateći radovi u skladu sa HRN U.F2.012- 6.1.- 6.2.8 ili jednakovrijedno.</t>
  </si>
  <si>
    <t>Obračun radova i uzimanje mjera po HRN U.F2-012- 7.2.2- 7.2.4 ili jednakovrijedno.</t>
  </si>
  <si>
    <t xml:space="preserve">• prionljivost fasadnih boja na podlogu   HRN H.C8.059 ili jednakovrijedno
• promjena boje HRN F.S3.020 ili jednakovrijedno
• opasnost od požara HRN Z.CO.012 ili jednakovrijedno
• paropropusnost žbuke HRN U.J5.024 ili jednakovrijedno
• zahtjevi toplinske tehnike HRN U.J5.600 ili jednakovrijedno
• Vatrostalni mort HRN B.D6.430,432,434 ili jednakovrijedno
• Hidrantno vapno HRN B.C1.02,021 ili jednakovrijedno
• Gips HRN B.C1.030 ili jednakovrijedno
• Pregradne ploče od gipsa HRN U.N2.010 ili jednakovrijedno
• Armirane zidne ploče od pjeno i plino betona HRN U.N1.304 ili jednakovrijedno
• Kamen HRN B.B3.200 ili jednakovrijedno
• Voda za pripremu betona - Specifikacije za uzorkovanje, ispitivanje i potvrđivanje prikladnosti vode, uključujući vodu za pranje iz instalacije za otpadnu vodu u industriji betona kao vodu za pripremu betona (EN 1008:2002) HRN EN 1008 ili jednakovrijedno
• Kvaliteta vode - Određivanje nitrata - 1. dio:2,6 -Dimetilfenol spektrometrijska metoda HRN ISO 7890-1 ili jednakovrijedno
</t>
  </si>
  <si>
    <t>• Kvaliteta vode - Određivanje alkalnosti - 2.dio: Određivanje karbonatne alkalnosti HRN EN ISO
9963-2 ili jednakovrijedno
• Kvaliteta vode - Ispitivanje i određivanje boje HRN ISO 7887 ili jednakovrijedno
• Kvaliteta vode - Spektrometrijsko određivanje fosfata uporabom amonijevog molibdata HRN ISO
6878 ili jednakovrijedno
• Kvaliteta vode - Određivanje sulfata - Gravimetrijska metoda uporabom barijevog sulfata HRN ISO 9280 ili jednakovrijedno</t>
  </si>
  <si>
    <t>• Kvaliteta vode - Određivanje klorida - titracija srebrovim nitratom s kromatom kao indikatorom
(Mohrrova metoda) HRN ISO 9297 ili jednakovrijedno
• Kvaliteta vode - Određivanje natrija i kalija HRN ISO 9964-1 do 9964-3 ili jednakovrijedno
• Kvaliteta vode - Određivanje otopljenog sulfida - Fotometrijska metoda uporabom metilenskog modrila
• Cement - 1. dio: Sastav, specifikacije i kriteriji sukladnosti cemenata opće namjene HRN EN 197-1:2005 ili jednakovrijedno
• Cement - 2. dio: Vrednovanje sukladnosti HRN EN 197-2:2004 ili jednakovrijedno
• Cement - 4. dio: Sastav, specifikacije i kriteriji sukladnosti cemenata sa zgurom niske početne
čvrstoće HRN EN 197-4:2004 ili jednakovrijedno
• Cement - Sastav, specifikacije i kriteriji sukladnosti specijalnih cemenata vrlo niske topline hidratacije
• Kalcijev aluminatni cement- Sastav, specifikacije i kriteriji sukladnosti HRN EN 14647:2005 ili jednakovrijedno
• Metode ispitivanja cementa HRN EN 196-1 do 196-9 ili jednakovrijedno
• Metode ispitivanja cementa - 21. dio:Kemijska analiza cementa HRN EN 196-21 ili jednakovrijedno</t>
  </si>
  <si>
    <t xml:space="preserve">• Određivanje ukupnog organskog ugljika u vapnencu nHRN EN 13639 ili jednakovrijedno
• Dodaci betonu, mortu i mortu za injektiranje - 2. dio: Dodaci betonu - Definicije, zahtjevi, sukladnost, označavanje i obilježavanje (EN 934-2:2001/A1:2004 ili jednakovrijedno) HRN EN 934-2/A1:2004 ili jednakovrijedno
• Dodaci betonu, mortu i mortu za injektiranje - 4. dio: Dodaci mortu za injektiranje prednapetih natega. Definicije, zahtjevi, sukladnost, označavanje i obilježavanje (EN 934-4:2001/A1:2004 ili jednakovrijedno) nHRN
EN 934-4 ili jednakovrijedno
</t>
  </si>
  <si>
    <t xml:space="preserve">• Dodaci betonu, mortu i mortu za injektiranje - 5. dio: Dodaci mlaznom betonu. Definicije, zahtjevi, sukladnost, označavanje i obilježavanje (prEN 934-5:2004 ili jednakovrijedno) nHRN EN 934-5 ili jednakovrijedno
• Dodaci betonu, mortu i mortu za injektiranje - 6. dio: Uzorkovanje, kontrola sukladnosti i vrednovanje sukladnosti (EN 934-6:2001) HRN EN 934-6:2004 ili jednakovrijedno
• Pigmenti za bojenje građevnih materijala na bazi cementa i/ili vapna - specifikacije i metode ispitivanja (EN 12878:1999) HRN EN 12878:2002 ili jednakovrijedno
• Dodaci betonu, mortu i mortu za injektiranje - Ispitne metode - 14. dio: Mjerenje osjetljivosti čelične armature u betonu na koroziju - Potenciostatsko-elektrokemijska ispitna met oda (EN 480-14:2005)
nHRN EN 480-14:2005 ili jednakovrijedno
• Dodaci betonu, mortu i mortu za injektiranje - Ispitne metode HRN EN 480-1, 480-2, 480-4, 480-5,
480-6, 480-8, 480-10, 480-11, 480-12 ili jednakovrijedno
</t>
  </si>
  <si>
    <t xml:space="preserve">• Zidarski cement - 2. dio: Metode ispitivanja HRN EN 413-2 ili jednakovrijedno
• Metode ispitivanja mortova za ziđe HRN EN 1015-3, 1015-6, 1015-7, 1015-7, 1015-17 ili jednakovrijedno
• Opće metode ispitivanja pigmenata i sredstava za bubrenje EN ISO 787-3, 787-7, 787-9, 787-13 ili jednakovrijedno
• Boje i lakovi HRN EN ISO 1517, 2409, 2431, 2808, 2811-1, 2811-2, 2812-1, 2815 ili jednakovrijedno
• Plastike - polimeri/smole u kapljevitom stanju ili kao emulzije ili disperzije - Određivanje viskoznosti primjenom rotacijskog viskozimetra s određenom brzinom smicanja HRN EN ISO 3219 ili jednakovrijedno
• Boje, lakovi i plastike - Određivanje sadržaja nehlapivih tvari HRN EN ISO 3251 ili jednakovrijedno
• Boje i lakovi - Ocjena propadanja prevlaka HRN ISO 4628-1, 4628-2, 4628-3, 4628-4, 4628-5, 4628¬6 ili jednakovrijedno
• Boje i lakovi - Ispitivanje padajućom masom HRN EN ISO 6272 ili jednakovrijedno
• Boje i lakovi - Određivanje paropropusnosti HRN EN ISO 7783-1, 7783-2 ili jednakovrijedno
</t>
  </si>
  <si>
    <t xml:space="preserve">• Boje i lakovi - Određivanje vremena uporabe kapljevitih sustava - Priprema i kondicioniranje uzoraka i smjernice za ispitivanje HRN EN ISO 9514 ili jednakovrijedno
• Toplinsko-izolacijski proizvodi za primjenu u zgradarstvu - Povezani sustavi za vanjsku toplinsku izolaciju (ETICS) na osnovi ekspandiranog polistirena - Specifikacija HRN EN 13499:2004 ili jednakovrijedno
• Toplinsko-izolacijski proizvodi za primjenu u zgradarstvu - Povezani sustavi za vanjsku toplinsku izolaciju (ETICS) na osnovi mineralne vune - Specifikacija HRN EN 13500:2004 ili jednakovrijedno
• Zidovi i proizvodi za zidanje - Metode određivanja računskih toplinskih vrijednosti HRN EN 1745:2003 ili jednakovrijedno
• Samonosivi sendvič izolacijski paneli s obostranim metalnim slojem - Tvornički izrađeni proizvodi -Specifikacije EN 14509:2004 ili jednakovrijedno
Materijali koji nisu obuhvaćeni normama moraju imati certifikate sukladnosti građevinskog proizvoda ili izjavu o sukladnosti građevinskog proizvoda od za to ovlaštenih ustanova. </t>
  </si>
  <si>
    <t>HRN EN 13162:2002 ili jednakovrijedno</t>
  </si>
  <si>
    <t>Specifikacija (EN 13162:2001 ili jednakovrijedno)</t>
  </si>
  <si>
    <t>(ESP) -- Specifikacija(EN 13163:2001 ili jednakovrijedno)</t>
  </si>
  <si>
    <t>HRN EN 13164:2002 ili jednakovrijedno</t>
  </si>
  <si>
    <t>(XPS) -- Specifikacija(EN 13164:2001 ili jednakovrijedno)</t>
  </si>
  <si>
    <t>HRN EN 13164/A1:2004 ili jednakovrijedno</t>
  </si>
  <si>
    <t>(XPS) -- Specifikacija(EN 13164:2001/A1:2004 ili jednakovrijedno)</t>
  </si>
  <si>
    <t>HRN EN 13172:2002 ili jednakovrijedno</t>
  </si>
  <si>
    <t>Toplinsko-izolacijski proizvodi -- Vrednovanje sukladnosti (EN 13172:2001 ili jednakovrijedno)</t>
  </si>
  <si>
    <t>Toplinsko-izolacijski proizvodi -- Vrednovanje sukladnosti (EN 13172:2001/prA1 ili jednakovrijedno)</t>
  </si>
  <si>
    <t>HRN EN 13499:2004 ili jednakovrijedno</t>
  </si>
  <si>
    <t>(ETICS) na osnovi ekspandiranog polistirena -- Specifikacija (EN 13499:2003 ili jednakovrijedno)</t>
  </si>
  <si>
    <t>(ETICS) na osnovi mineralne vune -- Specifikacija (EN 13500:2003 ili jednakovrijedno)</t>
  </si>
  <si>
    <t>HRN EN 1745:2003 ili jednakovrijedno</t>
  </si>
  <si>
    <t>Zidovi i proizvodi za zidanje -- Metode odreĎivanja računskih toplinskih vrijednosti (EN 1745:2002 ili jednakovrijedno)</t>
  </si>
  <si>
    <t>Parketi se polažu u prostorijama gdje je to projektom predviđeno, hrastovim parketom l klase. Izvođenje parketarskih radova mora biti u skladu sa standardima HRN U.F2.016- 1975 ili jednakovrijedno.</t>
  </si>
  <si>
    <t>Parket  HRN 0.05.020 ili jednakovrijedno</t>
  </si>
  <si>
    <t>HRN 0.05.043 ili jednakovrijedno</t>
  </si>
  <si>
    <t>HRN 0.05.040 ili jednakovrijedno ( hrast l klase)</t>
  </si>
  <si>
    <t>Nepocakljene podne pločice moraju zadovoljavati uvjete propisane standardima: HRN B.D1.310 ili jednakovrijedno, HRN B.D1.320 ili jednakovrijedno, HRN B.D1.322 ili jednakovrijedno i HRN B.D1.335. ili jednakovrijedno</t>
  </si>
  <si>
    <t>Pocakljene podne pločice moraju zadovoljavati uvjete propisane standardima . HRN B.Dl.305 ili jednakovrijedno, HRN B.D1.306 ili jednakovrijedno, HRN B.D1.450 ili jednakovrijedno i HRN B.D8.052. ili jednakovrijedno</t>
  </si>
  <si>
    <t xml:space="preserve">Moraju zadovoljavati uvjete ovih standarda : HRN B.D1335 ili jednakovrijedno, HRN B.Dl.334 ili jednakovrijedno, HRN B.D8.322 ili jednakovrijedno i </t>
  </si>
  <si>
    <t>HRN 8.08.050 ili jednakovrijedno.</t>
  </si>
  <si>
    <t>Prilikom izvođenja keramičarskih radova treba zadovoljiti uvjete propisane standardom HRN U.F2.011 ili jednakovrijedno točka 6.</t>
  </si>
  <si>
    <t>Ugradnju keramičkih pločica treba izvesti prema zahtjevima HRN U.F2.011.6.3. ili jednakovrijedno Prije ugradbe i tijekom rada treba kvalitetu pločica, morta i ljepila dokazati rezultatima ispitivanja.</t>
  </si>
  <si>
    <t>vrši se prema HRN U.F2.011.9 ili jednakovrijedno a izmjene normiranih vrijednosti prema HRN U.F2.011.10 ili jednakovrijedno</t>
  </si>
  <si>
    <t>Dobava i montaža polietilenskih PEHD vodovodnih cijevi i fazonskih komada za radni tlak PN 10 bara, proizvedenih prema ISO normama i DIN-u 8074 i 8075 ili jednakovrijedno s potvrdom o kvaliteti DVGW  ili jednakovrijedno. Za vanjski razvod vodovoda cijevi se spajaju tipskim elektro-spojnicama sa dvostrukim naglavkom u svemu prema naputku proizvođača cijevi. Cijevi se polažu na već pripremljenu podlogu u rovu na sloj pijeska. Stavkom je obuhvaćena dobava, transport i ugradnja cijevi i fazonskih komada (lučnih i čvornih gdje se za njih ukaže potreba), kao i sav spojni i brtveni materijal, sve za radni tlak PN 10 bara.</t>
  </si>
  <si>
    <t>Dobava, donos i ugradba nadzemnog hidranta fi 80 mm, moraju bitti izvedeni sukladno HRN DIN 3222 ili jednakovrijedno sa svim potrebnim spojnim materijalom (ugradbeni zasun fi 80 mm sa kapom i zasunom), te potrebnim fazobnskim komadima.</t>
  </si>
  <si>
    <t>Dobava i ugradnja PVC kanalskih cijevi i fazonskih komada PVC prema DIN 19534 i 8062 ili jednakovrijedno (norma EN 1401 ili jednakovrijedno) za unutarnju temeljnu i vanjsku kanalizaciju. Cijevi se polažu na već pripremljenu podlogu u rovu. Spajanje cijevi izvesti prema uputstvu proizvođača.</t>
  </si>
  <si>
    <t>Dobava i ugradnja kanalizacijskih PP cijevi i fazonskih komada iz samogasivog polipropilena prema DIN-u 19560 ili jednakovrijedno za horizontalni i vertikalni odvod u građevini do priključaka na vertikale fekalne kanalizacije, vertikale fekalne i oborinske kanalizacije i temeljnu kanalizaciju u podu podruma. U cijenu su uključeni svi potrebni elementi za montažu kao što su spojnice i sav sitni materijal i pribor za montažu cijevi s pričvršćenjem, ovisno o mjestu montaže (kuke, konzole, ovjesi i slično). Sve komplet gotovo i montirano prema naputku proizvođača cijevi i pribora.</t>
  </si>
  <si>
    <t>Dobava i ugradnja kanalizacijskih PP cijevi i fazonskih komada iz samogasivog mineralima ojačanog polipropilena prema DIN-u 19560 ili jednakovrijedno za vertikalni odvod i horizontalni razvod pod stropom. U cijenu su uključeni svi potrebni elementi za montažu kao što su spojnice i sav sitni materijal i pribor za montažu cijevi s pričvršćenjem, ovisno o mjestu montaže (kuke, konzole, ovjesi i slično),</t>
  </si>
  <si>
    <t>Nabava, doprema i ugradnja WC-a za invalide. Obračun po komadu nabavljenog i ugrađenog WC-a za invalide uključujući poklopnu dasku i okvir, vodokotlić - monoblok, kompletno spojeno i pušteno u rad, te nosač za mješalicu, mješalica sa telefon tušem. Kompletno sve spojeno i pušteno u rad.</t>
  </si>
  <si>
    <t>Savitljiva cijev za UNP-e prema HRN G.06.031 ili jednakovrijedno za max.radni tlak 16 bar s holenderom i brzozatvarajućim zapornim ventilom duljine,3 m za priključak sprremnika na fiksni cjevovod</t>
  </si>
  <si>
    <t>- PE ili PVC  pričvrsnice  - 8 kom/m2 i 10kom/m2 na rubovima objekta odnosno u skladu sa HRN EN 13499:2003 ili jednakovrijedno</t>
  </si>
  <si>
    <t xml:space="preserve">Stojeći  bojler za PTV NP 10 sa 1 toplovodnom grijalicom (krug kotla)  iz nehrđajućeg čelika  sadržaja 500 lit, dim. Ф 650x1990 mm,uključivo s priključnim setom, sigurnosnom grupom prema  DIN 1988 NO20 ili jednakovrijedno 10 bar, pokazivačem temperature ,termostatima, i setom odvodnih lijevaka  </t>
  </si>
  <si>
    <t xml:space="preserve">Iskop i uklanjanje zemljanog materijala C kategorije nakon prethodnog uklanjanja asfaltnih i betonskih dijelova kolničke konstrukcije u zoni  kolnika do dubine 0,7 m računajući od kote nivelete postojećeg kolnika. Rad obuhvaća široke iskope predviđene projektom </t>
  </si>
  <si>
    <t>osiguranja psotojećih objekata i komunikacija. Široki iskop treba obavljati upotrebom odgovarajuće mehanizacije, a ručni rad treba ograničiti na neophodni minimum. Sve iskope treba urediti prema karakterističnim profilima, predviđenim kotama i nagibima iz projekta, odnosno prema zahtjevu nadzornog inženjera. Naročitu pažnju teba posvetiti iskopu oko postojećih instalacija. U jediničnoj cijeni stavke obuhvaćen je utovar, prijevoz, istovar, razastiranje i ugradnja na deponiji do 30km udaljenosti. Predviđa se 20% ručnog iskopa i 80% strojnog iskopa.</t>
  </si>
  <si>
    <t>Prije prvog smrzavanja beton mora imati najmanje 50% zahtijevane čvrstoće. Kad se u vrlo hladnim danima skida oplata, ne smije doći do naglog hlađenja betona te se vanjske površine betona moraju zaštititi.</t>
  </si>
  <si>
    <t>Pijesak mora biti čist, bez organskih primjesa. Cement za produžni i cementni mort mora odgovarati kvaliteti cementa HRN B. C1.011.</t>
  </si>
  <si>
    <t>OPĆI UVJETI ZA UNUTARNJU STOLARIJU</t>
  </si>
  <si>
    <t>Unutrašnja vrata su tipske proizvodnje, u pogledu primijenjenog materijala i kvalitetne izvedbe, kvalitete ostakljenja, primijenjenog okova, te završne obrade, jednokrilna i dvokrilna, zaokretna vrata, puna ili ostakljenja ornament staklom debljine 4 mm, sa nadsvjetlom ostakljenim ornament staklom ili bez nadsvjetla. Dovratnik je izrađen od jelovine (smrekovine) debljine 10 i 15 cm, obrađen PU bojom bijelog tona. Sobna vrata imaju običnu bravu, a ulazna vrata cilindričnu bravu i pripadajući cilindar. U skladu sa važećim propisima ulazna vrata u urede razvrstana su u I klasu zvučne izolacije sa minimalnim vrijednostima zvuče izolacije Rw = 37 Db po DIN-u, odnosno Rw =50 Db za ulazna vrata prema bučnim prostorijama. Navedene vrijednosti izvođač vrata mora potvrditi valjanim atestom po ispitivanju ugrađene stolarije na građevini.</t>
  </si>
  <si>
    <t xml:space="preserve">U svrhu sprečavanja prolaza buke kroz ugrađena ulazna vrata potrebno je da izvođač ulaznih vrata prilikom njihove ugradnje, pod posebnim stručnim nadzorom, obavi besprijekorno i u potpunosti brtvljenje svih spojeva kvalitetnim brtvilima, zadovoljavajući pri tome zahtjeve DIN normativa u pogledu veličine fuga, kako bi se prilikom atestiranja ugrađene stolarije na građevini postigli predviđeni parametri zvučne izolacije. Vratna krila i nadsvjetla ostakliti ornament ili float mutnim staklom. Veličina zidnog otvora utvrđena je prema projektu (shemama) stolarije. Visina zidnog otvora utvrđuje se od nižeg gotovog poda. Izvedba prema shemi stolarije.
</t>
  </si>
  <si>
    <t>Fasaderski radovi odnose se na obradu  fasadnih površina žbukama, umjetnim kamenom, drvetom i fasadnim bojama. Radove izvesti u skladu sa postojećim normama HRN U. F2.010. ili jednakovrijedno. Nova fasada mora zadovoljiti EU propise o energentskoj učinkovitosti. Sav materijal za fasaderske radove mora zadovoljavati odgovarajuće propise:</t>
  </si>
  <si>
    <t xml:space="preserve">Ličenje bravarije, limarije i metalnih konstrukcija prema HRN U.F2.012 ili jednakovrijedno sa temeljnim bojama i sintetičkim bojama. </t>
  </si>
  <si>
    <t>mraz. Moguća je i postava u cementni mort 1:2 na zidnom odnosno 1:3 na podnom</t>
  </si>
  <si>
    <t xml:space="preserve">Materijal unutarnjih prozorskih klupčica mora biti od granita I.klase, obrađenog poliranjem. Materijal opločenja vanjskog stubišta, ulaznog podesta, evakuacijskog izlaza, stubišta prema kotlovnici i rampe za invalide mora biti od granita I.klase, obrađenog paljenjem. </t>
  </si>
  <si>
    <t xml:space="preserve">Ukoliko se prilikom iskopa naiđe na podzemnu vodu, o tom će se obavijestiti investitor putem građevinskog dnevnika. Crpljenje vode za normalan rad snaša izvođač, te isto treba uzimati u obzir kod kalkulacije jediničnih cijena. Eventualne štete nastale prodiranjem podzemne vode moraju se prijaviti OZ-u. </t>
  </si>
  <si>
    <t>TROŠKOVNIK 1</t>
  </si>
  <si>
    <t>REKONSTRUKCIJA RAZVOJNOG CENTRA (SVI RADOVI)</t>
  </si>
  <si>
    <t>Zagreb, travanj 2018.</t>
  </si>
  <si>
    <t>Letvanje krovišta za pokrov biber crijepom na kosom dvostrešnom krovu preko daščane oplate i kišne brane iz st. 3. i 4. Dobava i pribijanje dva sloja letava preko daščane oplate i kišne brane. Prvi sloj letava su kontraletve 50/30 mm pribijene na drvenu oplatu po kosini na razmaku drvenih rogova od cca 80 cm, a drugi sloj su letve 50/30 mm paralelne sa strehom na razmaku 16,5 cm kao nosači crijepa, ili gušće ovisno o dužini preklopa. U cijenu uključiti sljemenu i grebene letve za montažu sljemenih odnosno grebenih crijepova. U stavci obračunati i zaštitni premaz letava sredstvom za zaštitu protiv insekata i gljivica. Obračun po m2 površine krova po kosini.</t>
  </si>
  <si>
    <t>Ova stavka obuhvaća zasjecanje postojećeg asfalta na mjestima kontakta starog i novog kolnika, zajedno sa nabavom, dopremom i ugradnjom polimerizirane brtvene trake 4*1 cm. Stavkom su obuhvaćeni slijedeći radovi:
- pravilno zasjecanje postojećeg asfalta
- utovar, prijevoz, istovar, razastiranje i ugradnja na deponiji  viška materijala,
- nabava, doprema i ugradnja polimerizirane brtvene trake dimenzija 4*1 cm na bazi plimernom modificiranog bitumena, na kontaktima starog i novog kolnika. Brtvenu traku treba ugraditi u potpunosti u skladu sa tehnologijom proizvođača.
Obračun po m ugrađene brtvene trake odnosno zasječenog asfalta.</t>
  </si>
  <si>
    <t>- dobavu gotovih betonskih rubnjaka C30/37, te razvoz rubnjaka po gradilištu,</t>
  </si>
  <si>
    <t>-  kolnik            AC 22 BASE d=8,0 cm</t>
  </si>
  <si>
    <t>-  parkiralište    AC 22 BASE d=7,0 cm</t>
  </si>
  <si>
    <t>Izradi ovog sloja može se prići nakon propisno izvedenog i po nadzornom inženjeru preuzetom BNS-u ili veznom sloju.</t>
  </si>
  <si>
    <t>-  parkiralište    AC 11  SURF  = 3 cm</t>
  </si>
  <si>
    <t xml:space="preserve">- sav materijal, rad i alat na izradi taktilnog polja upozorenja, sve prema pravilniku o osiguranju pristupačnosti građevina osobama sa invaliditetom i smanjene pokretljivosti </t>
  </si>
  <si>
    <t>Ova stavka obuhvaća:
- iskop jame u tlu za slivnik,
- betoniranje dna slivnika C16/20 d=15 cm,
- nabava i polaganje betonskih cijevi fi 50 cm,
- probijanje rupe u slivniku za izvedbu priključka slivnika,
- zatrpavanje zemljom od iskopa oko slivnika sa nabijanjem u slojevima,
- nabava, doprema i ugradba lijevano-željezne rešetke, 
- ispitivanje vodonepropusnosti izvedenih slivnika i pribavljanje atesta,
- utovar, prijevoz i istovar na deponij viška materijala od iskopa na udaljenost do 20 km.</t>
  </si>
  <si>
    <t>- izrada podloge i obloge oko cijevi od mršavog betona C12/15</t>
  </si>
  <si>
    <t xml:space="preserve">Ova stavka obuhvaća provjeru funkcionalnosti i čišćenje slivnika i priključaka provedene putem poduzeća “Odvodnja”, a prije tehničkog pregleda objekta. Obračun po komadu izvedenog slivnika i m izvedenihpriključaka.    </t>
  </si>
  <si>
    <t xml:space="preserve">Nabava, dovoz te postava:
- klupa za parkove, veličine 1,8m  sa naslonom, materijal drvo i cinčani čelik </t>
  </si>
  <si>
    <t xml:space="preserve">- posuda za otpatke, materijal drvo i   cinčani čelik </t>
  </si>
  <si>
    <r>
      <t>Utovar i odvoz preostalog materijala na deponiju izvođača. Obračun se vrši po m</t>
    </r>
    <r>
      <rPr>
        <vertAlign val="superscript"/>
        <sz val="10"/>
        <rFont val="Arial Narrow"/>
        <family val="2"/>
        <charset val="238"/>
      </rPr>
      <t>3</t>
    </r>
    <r>
      <rPr>
        <sz val="10"/>
        <rFont val="Arial Narrow"/>
        <family val="2"/>
        <charset val="238"/>
      </rPr>
      <t xml:space="preserve"> sraslog materijala, koeficijent rastresitosti uključen u količinu.</t>
    </r>
  </si>
  <si>
    <r>
      <t>Dobava i postava hidroizolacije iz sintetičke membrane na bazi mekog PVC-a, armirana poliesterskom mrežicom, UV stabilna, debljine d= 1,5 mm,</t>
    </r>
    <r>
      <rPr>
        <b/>
        <sz val="10"/>
        <rFont val="Arial Narrow"/>
        <family val="2"/>
        <charset val="238"/>
      </rPr>
      <t xml:space="preserve"> </t>
    </r>
    <r>
      <rPr>
        <sz val="10"/>
        <rFont val="Arial Narrow"/>
        <family val="2"/>
        <charset val="238"/>
      </rPr>
      <t>sa mehaničkim učvršćenjem. U cijenu uključiti sve potrebne opšave. Izvodi se na ravnom krovu.</t>
    </r>
  </si>
  <si>
    <r>
      <t>Izvedba</t>
    </r>
    <r>
      <rPr>
        <b/>
        <sz val="10"/>
        <rFont val="Arial Narrow"/>
        <family val="2"/>
        <charset val="238"/>
      </rPr>
      <t xml:space="preserve"> fasade</t>
    </r>
    <r>
      <rPr>
        <sz val="10"/>
        <rFont val="Arial Narrow"/>
        <family val="2"/>
        <charset val="238"/>
      </rPr>
      <t xml:space="preserve"> ETICS sustava sukladno HRN EN 13499 ili jednakovrijedno, sa završnom obradom, uz sve potrebne prethodne radnje po uputama proizvođača. Uključena je izvedba slojeva kako slijedi :</t>
    </r>
  </si>
  <si>
    <r>
      <t>1</t>
    </r>
    <r>
      <rPr>
        <sz val="10"/>
        <rFont val="Arial Narrow"/>
        <family val="2"/>
        <charset val="238"/>
      </rPr>
      <t>. Dobava i postava  rubnog aluminijskog koritastog  profila (sokl – profil). Stavka uključuje i potrebne vijke s tiplima za pričvršćenje.</t>
    </r>
  </si>
  <si>
    <r>
      <t xml:space="preserve">2. </t>
    </r>
    <r>
      <rPr>
        <sz val="10"/>
        <rFont val="Arial Narrow"/>
        <family val="2"/>
        <charset val="238"/>
      </rPr>
      <t>Dobava i postava toplinske izolacije od  mineralne vune  d = 20 cm (polutvrde hidrofobirane ploče kamene vune minimalne gustoće 50 kg/m3), toplinske provodljivosti λ ≤ 0,035 W/(mK), uključeno ljepljenje i tiplanje, uključen sav materijal i rad kao i obavezna  zaštita PVC stolarije, klupčica i okapa.</t>
    </r>
  </si>
  <si>
    <r>
      <t xml:space="preserve">Širina pregradnog zida: </t>
    </r>
    <r>
      <rPr>
        <b/>
        <sz val="10"/>
        <rFont val="Arial Narrow"/>
        <family val="2"/>
        <charset val="238"/>
      </rPr>
      <t>3430 mm</t>
    </r>
  </si>
  <si>
    <r>
      <t xml:space="preserve">Visina vodilice: </t>
    </r>
    <r>
      <rPr>
        <b/>
        <sz val="10"/>
        <rFont val="Arial Narrow"/>
        <family val="2"/>
        <charset val="238"/>
      </rPr>
      <t>2350 mm</t>
    </r>
  </si>
  <si>
    <r>
      <rPr>
        <b/>
        <sz val="10"/>
        <rFont val="Arial Narrow"/>
        <family val="2"/>
        <charset val="238"/>
      </rPr>
      <t>1</t>
    </r>
    <r>
      <rPr>
        <sz val="10"/>
        <rFont val="Arial Narrow"/>
        <family val="2"/>
        <charset val="238"/>
      </rPr>
      <t xml:space="preserve"> Teleskopski dovratnik širine do 20 mm</t>
    </r>
  </si>
  <si>
    <r>
      <rPr>
        <b/>
        <sz val="10"/>
        <rFont val="Arial Narrow"/>
        <family val="2"/>
        <charset val="238"/>
      </rPr>
      <t>1</t>
    </r>
    <r>
      <rPr>
        <sz val="10"/>
        <rFont val="Arial Narrow"/>
        <family val="2"/>
        <charset val="238"/>
      </rPr>
      <t xml:space="preserve"> Teleskopski panel (LCP) š do 1100 mm upravljan s jedne strane</t>
    </r>
  </si>
  <si>
    <r>
      <rPr>
        <b/>
        <sz val="10"/>
        <rFont val="Arial Narrow"/>
        <family val="2"/>
        <charset val="238"/>
      </rPr>
      <t>2</t>
    </r>
    <r>
      <rPr>
        <sz val="10"/>
        <rFont val="Arial Narrow"/>
        <family val="2"/>
        <charset val="238"/>
      </rPr>
      <t xml:space="preserve"> Standardna panela (SP) š do 1100 mm</t>
    </r>
  </si>
  <si>
    <r>
      <rPr>
        <b/>
        <sz val="10"/>
        <rFont val="Arial Narrow"/>
        <family val="2"/>
        <charset val="238"/>
      </rPr>
      <t>1</t>
    </r>
    <r>
      <rPr>
        <sz val="10"/>
        <rFont val="Arial Narrow"/>
        <family val="2"/>
        <charset val="238"/>
      </rPr>
      <t xml:space="preserve"> Zidni dovratnik š do 85 mm</t>
    </r>
  </si>
  <si>
    <r>
      <t xml:space="preserve">Vodilica: 2-točke ovjesa </t>
    </r>
    <r>
      <rPr>
        <b/>
        <sz val="10"/>
        <rFont val="Arial Narrow"/>
        <family val="2"/>
        <charset val="238"/>
      </rPr>
      <t>nosivosti do 450 kg/panelu</t>
    </r>
    <r>
      <rPr>
        <sz val="10"/>
        <rFont val="Arial Narrow"/>
        <family val="2"/>
        <charset val="238"/>
      </rPr>
      <t xml:space="preserve"> (Alu, bez vodilice u podu</t>
    </r>
  </si>
  <si>
    <r>
      <t xml:space="preserve">Širina pregradnog zida: </t>
    </r>
    <r>
      <rPr>
        <b/>
        <sz val="10"/>
        <rFont val="Arial Narrow"/>
        <family val="2"/>
        <charset val="238"/>
      </rPr>
      <t>3570 mm</t>
    </r>
  </si>
  <si>
    <r>
      <rPr>
        <b/>
        <sz val="10"/>
        <rFont val="Arial Narrow"/>
        <family val="2"/>
        <charset val="238"/>
      </rPr>
      <t>1</t>
    </r>
    <r>
      <rPr>
        <sz val="10"/>
        <rFont val="Arial Narrow"/>
        <family val="2"/>
        <charset val="238"/>
      </rPr>
      <t xml:space="preserve"> Teleskopski dovratnik š do 20 mm</t>
    </r>
  </si>
  <si>
    <r>
      <rPr>
        <b/>
        <sz val="10"/>
        <rFont val="Arial Narrow"/>
        <family val="2"/>
        <charset val="238"/>
      </rPr>
      <t>1</t>
    </r>
    <r>
      <rPr>
        <sz val="10"/>
        <rFont val="Arial Narrow"/>
        <family val="2"/>
        <charset val="238"/>
      </rPr>
      <t xml:space="preserve"> Teleskopski panel (LCP) š do 1120 mm upravljan s jedne strane</t>
    </r>
  </si>
  <si>
    <r>
      <rPr>
        <b/>
        <sz val="10"/>
        <rFont val="Arial Narrow"/>
        <family val="2"/>
        <charset val="238"/>
      </rPr>
      <t>2</t>
    </r>
    <r>
      <rPr>
        <sz val="10"/>
        <rFont val="Arial Narrow"/>
        <family val="2"/>
        <charset val="238"/>
      </rPr>
      <t xml:space="preserve"> Standardna  panela (SP) š do 1120 mm</t>
    </r>
  </si>
  <si>
    <r>
      <t>Vodilica: 2-točke ovjesa</t>
    </r>
    <r>
      <rPr>
        <b/>
        <sz val="10"/>
        <rFont val="Arial Narrow"/>
        <family val="2"/>
        <charset val="238"/>
      </rPr>
      <t xml:space="preserve"> nosivosti do 450 kg/panelu</t>
    </r>
    <r>
      <rPr>
        <sz val="10"/>
        <rFont val="Arial Narrow"/>
        <family val="2"/>
        <charset val="238"/>
      </rPr>
      <t xml:space="preserve"> (Boja vodilice: Alu, bez vodilice u podu</t>
    </r>
  </si>
  <si>
    <r>
      <t xml:space="preserve">Širina pregradnog zida: </t>
    </r>
    <r>
      <rPr>
        <b/>
        <sz val="10"/>
        <rFont val="Arial Narrow"/>
        <family val="2"/>
        <charset val="238"/>
      </rPr>
      <t>4499 mm</t>
    </r>
  </si>
  <si>
    <r>
      <rPr>
        <b/>
        <sz val="10"/>
        <rFont val="Arial Narrow"/>
        <family val="2"/>
        <charset val="238"/>
      </rPr>
      <t>1</t>
    </r>
    <r>
      <rPr>
        <sz val="10"/>
        <rFont val="Arial Narrow"/>
        <family val="2"/>
        <charset val="238"/>
      </rPr>
      <t xml:space="preserve"> Teleskopski dovratnik š do 16 mm</t>
    </r>
  </si>
  <si>
    <r>
      <rPr>
        <b/>
        <sz val="10"/>
        <rFont val="Arial Narrow"/>
        <family val="2"/>
        <charset val="238"/>
      </rPr>
      <t>3</t>
    </r>
    <r>
      <rPr>
        <sz val="10"/>
        <rFont val="Arial Narrow"/>
        <family val="2"/>
        <charset val="238"/>
      </rPr>
      <t xml:space="preserve"> Standardna panela (SP) š do 1100 mm</t>
    </r>
  </si>
  <si>
    <r>
      <t xml:space="preserve">Vodilica: 2-točke ovjesa </t>
    </r>
    <r>
      <rPr>
        <b/>
        <sz val="10"/>
        <rFont val="Arial Narrow"/>
        <family val="2"/>
        <charset val="238"/>
      </rPr>
      <t xml:space="preserve"> nosivosti do 450 kg/panelu</t>
    </r>
    <r>
      <rPr>
        <sz val="10"/>
        <rFont val="Arial Narrow"/>
        <family val="2"/>
        <charset val="238"/>
      </rPr>
      <t xml:space="preserve"> (Boja vodilice: Alu, bez vodilice u podu</t>
    </r>
  </si>
  <si>
    <t>NAPOMENA: vanjska ostakljena stolarija grijanog prostora prema vanjskom zraku mora imati slijedeće koeficijente prolaska topline: Ug≤1,10 W/m2K, Uw≤1,10 W/m2K. Prilikom ugradnje primjeniti RAL smjernice montaže brtvenim trakama.</t>
  </si>
  <si>
    <t>Dobava materijala te izvedba raznih maski, oblaganje instalacija i sl.  impregniranim gips-kartonskim pločama d=12,5 mm . Stavka obuhvaća ugradnju potrebne potkonstrukcije od pocinčanih čeličnih profila i rubnih L profila za kutove. U stavku uračunato i oblaganje AB zida okna gips pločama na prethodno postavljenu kamenu vunu. Površina se obrađuje do stanja koje je pogodno za ličenje. Obračun po m2 izvedene obloge do potpune gotovosti.</t>
  </si>
  <si>
    <t>4  užadi  promjera do 12 mm</t>
  </si>
  <si>
    <t>Izrada opreme dizala prema tehničkom opisu navedenom iznad.</t>
  </si>
  <si>
    <r>
      <t>m</t>
    </r>
    <r>
      <rPr>
        <vertAlign val="superscript"/>
        <sz val="10"/>
        <rFont val="Arial Narrow"/>
        <family val="2"/>
        <charset val="238"/>
      </rPr>
      <t>3</t>
    </r>
  </si>
  <si>
    <r>
      <t>ili zahtjevom nadzornog inženjera u materijalu C kategorije, s odvozom materijala na deponiju, radove na čišćenju pokosa, te planiranje iskopanih površina i komprimiranje zdravice posteljice na zbijenost Me = 20 MN/m</t>
    </r>
    <r>
      <rPr>
        <vertAlign val="superscript"/>
        <sz val="10"/>
        <rFont val="Arial Narrow"/>
        <family val="2"/>
        <charset val="238"/>
      </rPr>
      <t>2</t>
    </r>
    <r>
      <rPr>
        <sz val="10"/>
        <rFont val="Arial Narrow"/>
        <family val="2"/>
        <charset val="238"/>
      </rPr>
      <t>. Pri izradi iskopa treba provesti sve mjere sigurnosti na radu i sva potrebna</t>
    </r>
  </si>
  <si>
    <r>
      <t>Obračunato u m</t>
    </r>
    <r>
      <rPr>
        <vertAlign val="superscript"/>
        <sz val="10"/>
        <rFont val="Arial Narrow"/>
        <family val="2"/>
        <charset val="238"/>
      </rPr>
      <t>3</t>
    </r>
    <r>
      <rPr>
        <sz val="10"/>
        <rFont val="Arial Narrow"/>
        <family val="2"/>
        <charset val="238"/>
      </rPr>
      <t xml:space="preserve"> stvarno iskopanog i uklonjenog materijala mjereno u sraslom stanju uz prosječnu cijenu bez obzira na stvarni udio ručnog i strojnog iskopa prema OTU 2-02.</t>
    </r>
  </si>
  <si>
    <r>
      <t>materijala u slojevima čija se debljina određuje ovisno o vrsti materijala i nabijačima. Nabijanje treba izvoditi tako da se kod svakog sloja postigne ME = 25 MN/m</t>
    </r>
    <r>
      <rPr>
        <vertAlign val="superscript"/>
        <sz val="10"/>
        <rFont val="Arial Narrow"/>
        <family val="2"/>
        <charset val="238"/>
      </rPr>
      <t>2</t>
    </r>
    <r>
      <rPr>
        <sz val="10"/>
        <rFont val="Arial Narrow"/>
        <family val="2"/>
        <charset val="238"/>
      </rPr>
      <t xml:space="preserve"> .</t>
    </r>
  </si>
  <si>
    <r>
      <t>Obračun s vrši po m</t>
    </r>
    <r>
      <rPr>
        <vertAlign val="superscript"/>
        <sz val="10"/>
        <rFont val="Arial Narrow"/>
        <family val="2"/>
        <charset val="238"/>
      </rPr>
      <t xml:space="preserve">3 </t>
    </r>
    <r>
      <rPr>
        <sz val="10"/>
        <rFont val="Arial Narrow"/>
        <family val="2"/>
        <charset val="238"/>
      </rPr>
      <t xml:space="preserve"> nasipa u nabijenom stanju na osnovu snimljenih profila</t>
    </r>
  </si>
  <si>
    <r>
      <t>- sabijanje posteljice tako da se postigne zbijenost od 100% prema standardnom Proctorovom postupku, odnosno Ms = 25 MN/m</t>
    </r>
    <r>
      <rPr>
        <vertAlign val="superscript"/>
        <sz val="10"/>
        <rFont val="Arial Narrow"/>
        <family val="2"/>
        <charset val="238"/>
      </rPr>
      <t>2</t>
    </r>
    <r>
      <rPr>
        <sz val="10"/>
        <rFont val="Arial Narrow"/>
        <family val="2"/>
        <charset val="238"/>
      </rPr>
      <t xml:space="preserve"> za kamene materijale mjereno kružnom pločom r =30 cm pri optimalnoj vlažnosti materijala. U cijenu stavke su uključeni svi pripremni i pomoćni radovi, alati i materijali.</t>
    </r>
  </si>
  <si>
    <r>
      <t>Obračun po m</t>
    </r>
    <r>
      <rPr>
        <vertAlign val="superscript"/>
        <sz val="10"/>
        <rFont val="Arial Narrow"/>
        <family val="2"/>
        <charset val="238"/>
      </rPr>
      <t>2</t>
    </r>
    <r>
      <rPr>
        <sz val="10"/>
        <rFont val="Arial Narrow"/>
        <family val="2"/>
        <charset val="238"/>
      </rPr>
      <t xml:space="preserve"> uređene posteljice.</t>
    </r>
  </si>
  <si>
    <r>
      <t>m</t>
    </r>
    <r>
      <rPr>
        <vertAlign val="superscript"/>
        <sz val="10"/>
        <rFont val="Arial Narrow"/>
        <family val="2"/>
        <charset val="238"/>
      </rPr>
      <t>2</t>
    </r>
  </si>
  <si>
    <r>
      <t>Obračun po m</t>
    </r>
    <r>
      <rPr>
        <vertAlign val="superscript"/>
        <sz val="10"/>
        <rFont val="Arial Narrow"/>
        <family val="2"/>
        <charset val="238"/>
      </rPr>
      <t>3</t>
    </r>
    <r>
      <rPr>
        <sz val="10"/>
        <rFont val="Arial Narrow"/>
        <family val="2"/>
        <charset val="238"/>
      </rPr>
      <t xml:space="preserve"> ugrađenog sloja.</t>
    </r>
  </si>
  <si>
    <r>
      <t>Obračun po m</t>
    </r>
    <r>
      <rPr>
        <vertAlign val="superscript"/>
        <sz val="10"/>
        <rFont val="Arial Narrow"/>
        <family val="2"/>
        <charset val="238"/>
      </rPr>
      <t>2</t>
    </r>
    <r>
      <rPr>
        <sz val="10"/>
        <rFont val="Arial Narrow"/>
        <family val="2"/>
        <charset val="238"/>
      </rPr>
      <t xml:space="preserve"> ugrađenog sloja.</t>
    </r>
  </si>
  <si>
    <r>
      <t>m</t>
    </r>
    <r>
      <rPr>
        <vertAlign val="superscript"/>
        <sz val="10"/>
        <rFont val="Arial Narrow"/>
        <family val="2"/>
        <charset val="238"/>
      </rPr>
      <t>2</t>
    </r>
    <r>
      <rPr>
        <sz val="10"/>
        <rFont val="Arial Narrow"/>
        <family val="2"/>
        <charset val="238"/>
      </rPr>
      <t xml:space="preserve"> </t>
    </r>
  </si>
  <si>
    <r>
      <t>Obračun po m</t>
    </r>
    <r>
      <rPr>
        <vertAlign val="superscript"/>
        <sz val="10"/>
        <rFont val="Arial Narrow"/>
        <family val="2"/>
        <charset val="238"/>
      </rPr>
      <t>2</t>
    </r>
    <r>
      <rPr>
        <sz val="10"/>
        <rFont val="Arial Narrow"/>
        <family val="2"/>
        <charset val="238"/>
      </rPr>
      <t xml:space="preserve">  izvedene površine.</t>
    </r>
  </si>
  <si>
    <r>
      <t>m</t>
    </r>
    <r>
      <rPr>
        <vertAlign val="superscript"/>
        <sz val="10"/>
        <rFont val="Arial Narrow"/>
        <family val="2"/>
        <charset val="238"/>
      </rPr>
      <t>3</t>
    </r>
    <r>
      <rPr>
        <sz val="10"/>
        <rFont val="Arial Narrow"/>
        <family val="2"/>
        <charset val="238"/>
      </rPr>
      <t xml:space="preserve"> </t>
    </r>
  </si>
  <si>
    <r>
      <t>Obračun po m</t>
    </r>
    <r>
      <rPr>
        <vertAlign val="superscript"/>
        <sz val="10"/>
        <rFont val="Arial Narrow"/>
        <family val="2"/>
        <charset val="238"/>
      </rPr>
      <t>3</t>
    </r>
  </si>
  <si>
    <r>
      <t>Stavka obuhvaća prekopavanje na dubinu 20 cm, gnojenje zrelim stajskim gnojivom ( ili kompostom) 5 l/m</t>
    </r>
    <r>
      <rPr>
        <vertAlign val="superscript"/>
        <sz val="10"/>
        <rFont val="Arial Narrow"/>
        <family val="2"/>
        <charset val="238"/>
      </rPr>
      <t>2</t>
    </r>
    <r>
      <rPr>
        <sz val="10"/>
        <rFont val="Arial Narrow"/>
        <family val="2"/>
        <charset val="238"/>
      </rPr>
      <t>, fino planiranje površine s potrebnim nagibom za površinsku odvodnju, nabava i sjetva travne smjese 5 dag/m</t>
    </r>
    <r>
      <rPr>
        <vertAlign val="superscript"/>
        <sz val="10"/>
        <rFont val="Arial Narrow"/>
        <family val="2"/>
        <charset val="238"/>
      </rPr>
      <t>2</t>
    </r>
    <r>
      <rPr>
        <sz val="10"/>
        <rFont val="Arial Narrow"/>
        <family val="2"/>
        <charset val="238"/>
      </rPr>
      <t>, ježenje, valjanje, jednokratno zaljevanje.</t>
    </r>
  </si>
  <si>
    <r>
      <t>Obračun po m</t>
    </r>
    <r>
      <rPr>
        <vertAlign val="superscript"/>
        <sz val="10"/>
        <rFont val="Arial Narrow"/>
        <family val="2"/>
        <charset val="238"/>
      </rPr>
      <t>2</t>
    </r>
  </si>
  <si>
    <t>-    iskolčenje trase, prijem poligonih točaka i repera sa svim potrebnim geodetskim podacima,</t>
  </si>
  <si>
    <t>-    osiguranje pojedinih točaka koje služe za rekonstrukciju osovine i visine objekata,</t>
  </si>
  <si>
    <t>-    postavljanje poprečnih profila,</t>
  </si>
  <si>
    <t>-    tijekom rada izvođač obavlja potrebne geodetske izmjere koje su mu potrebne za obračun izvršenih radova,</t>
  </si>
  <si>
    <t>-    u cijenu koštanja ulazi sav materijal i radna snaga.</t>
  </si>
  <si>
    <t xml:space="preserve"> IZVEDBA TRAVNJAKA</t>
  </si>
  <si>
    <t>-  kolnik           AC 11  SURF  = 4 cm</t>
  </si>
  <si>
    <r>
      <t>Izvedba betonskih sidra čvornih točaka vanjskog vodovoda betonom C 12/15 u količini od 0,020 m</t>
    </r>
    <r>
      <rPr>
        <vertAlign val="superscript"/>
        <sz val="10"/>
        <rFont val="Arial Narrow"/>
        <family val="2"/>
        <charset val="238"/>
      </rPr>
      <t>3</t>
    </r>
    <r>
      <rPr>
        <sz val="10"/>
        <rFont val="Arial Narrow"/>
        <family val="2"/>
        <charset val="238"/>
      </rPr>
      <t xml:space="preserve"> po komadu u potrebnoj oplati.</t>
    </r>
  </si>
  <si>
    <r>
      <t>Dobava i montaža, te puštanje u probni pogon sa davanjem pismenog uputstva na hrvatskom jeziku o rukovanju i održavanju protupožarne hidrostanice s dvije pumpe, sa mikroprocerskim upravljanjem. Hidrostanica je napravljena kao jedna cjelina, a sastavljena od dvije vertikalne pumpe VCV 50/4, N=3x10 kW, na zajedničkom postolju sa svim sastavnim dijelovima, upravljački ormarić, nepovratni membranski ventili na tlačnim cijevima, zajednička tlačna cijev s; tlačnim senzorom, manometrom, membranskim tlačnim posudama 20 dm</t>
    </r>
    <r>
      <rPr>
        <vertAlign val="superscript"/>
        <sz val="10"/>
        <rFont val="Arial Narrow"/>
        <family val="2"/>
        <charset val="238"/>
      </rPr>
      <t xml:space="preserve">3 </t>
    </r>
    <r>
      <rPr>
        <sz val="10"/>
        <rFont val="Arial Narrow"/>
        <family val="2"/>
        <charset val="238"/>
      </rPr>
      <t xml:space="preserve">i kuglastim zapornim ventilom, zajednička usisna cijev s; tlačnom sklopkom ili priloženom plovnom sklopkom i kuglastim zapornim ventilom, podnožje hidrostanice, gumene nogice i gumeni kompenzatori s protuprirubnicama za tlačni i usisni priključak sanitarnih stanica "kompenzatorima". </t>
    </r>
  </si>
  <si>
    <t>Izrada spoja kabela u N.N. trafo stanici, kao i na razdjelniku</t>
  </si>
  <si>
    <t>NAPOMENA: U svakom razvodnom ormaru ostaviti 10-15% od veličine ormara za pričuvna mjesta.</t>
  </si>
  <si>
    <t>Ugradna svjetiljka komplet s priborom za montažu, LED izvor svjetlosti, max. dimenzija 596x596mm, metalno kućište plastificirano u bijelu boju, polikarbonatni mikroprizmatični difuzor, UGR&lt;19, efektivni svjetlosni tok odnosno svjetlosni tok svjetiljke s uračunatim gubicima u optičkom sustavu min. 3300lm, optički pokrov svjetiljke  odkoji osigurava optimalnu raspodjelu svjetlosti i kontrolu blještanja u svim smjerovima (UGR&lt;19)inicijalna efikasnost svjetiljke 100lm/W, boje svjetlosti max. 4000K, CRI min. 90,  IP43 sa donje strane, minimalno  IK06, max. snage svjetiljke 33,0W (LED izvor + driver), 240V, 50Hz. sa priborom za ugradnju u gipskartonske ploče.</t>
  </si>
  <si>
    <t>Ugradna svjetiljka komplet s priborom za montažu, LED izvor svjetlosti, max. dimenzija 1195x295mm, metalno kućište plastificirano u bijelu boju, polikarbonatni mikroprizmatični difuzor, UGR&lt;19, efektivni svjetlosni tok odnosno svjetlosni tok svjetiljke s uračunatim gubicima u optičkom sustavu min. 3300lm, optički pokrov svjetiljke odkoji osigurava optimalnu raspodjelu svjetlosti i kontrolu blještanja u svim smjerovima (UGR&lt;19)inicijalna efikasnost svjetiljke 100lm/W, boje svjetlosti max. 4000K, CRI min. 90,  IP43 sa donje strane, minimalno  IK06, max. snage svjetiljke 33,0W (LED izvor + driver), 240V, 50Hz. sa priborom za ugradnju u gipskartonske ploče.</t>
  </si>
  <si>
    <t>Panel pretpojačala/pojačala, 6 line ulaza i 2 mic ulaza, konekcije: Line 1 : XLR Balanced (0dB, 20 kΩ) / Line 2-6 : RCA Cinch (500 mV, 10 kΩ),mic 1-2 : prednja strana - 2x 6.3 TRS balansirano (-50 dB / 600Ω), zadnja strana: 2x combo (XLR, TRS, (-50 dB / 600Ω)). Frekventni odaziv: 20 Hz - 25 kHz,MIC i Line sa 3-band tone kontrolom, Posebno podesiva 2 audio izlaza: Zona 1 - RCA Cinch 0dB / 100Ω, Zona 2 - XLR balansirani 0 dB / 100Ω</t>
  </si>
  <si>
    <t>Panel set bežičnog mikrofona komplet sa bazom (prijemnik), ručni dinamički mikrofon (predajnik), visine 1HE, prijemnik: 16 kanalni UHF PLL Diversity Receiver sa pomičnim antenama, ASC IR skeniranje kanala, podesiv Squelch threshold nivo, Audio izlazi: balansirani XLR + nebalansirani 6.3, LED indikacija: AF, RF, Diversity,prikaz kanala, domet baze: 80m ,Predajnik / ručni bežični mikrofon:dinamička kapsula, podesiv nivo (Switchable Gain level (20 dB), radna autonomija sa 2AA baterijama: do 12 sati,lako podesiv odabir kanala (16 kanala) preko ASC skeniranja frekvencija</t>
  </si>
  <si>
    <t>Panel profesionalnog  playera/snimača 19" rackmount player/snimač sa tvrdim diskom od 250 GB. SnimanjeDVD±R, DVD+RW, format 16:9, reprodukcija DVD,WMA,MPEG4,DivX,Xvid,SVCD,CD-DA,VCD,MP3,CD-R,DVD±RW,DVD±R,ugrađen DVB-T tuner, start snimanja za 1 sek, utor za SD/SDHC mem. kartice,EPG, Progressive Scan - PAL/NTSC, HDMI, Chroma Processor, Priključci 1xUSB 2.0,1x S-Video, 1x Optical</t>
  </si>
  <si>
    <t>Panel profesionalnog pojačala sa mogućnošću automatskog preklopa redudantnog napajanja,ulazna osjetljivost: 26 dB/32 dB, ugrađen sklop za poboljšanu reprodukciju niskih frekvencija,ugrađen sklop za zaštiu od napona, pregrijavanja, kratkog spoja i signala visokih frekvencija,frekventni odaziv min : 20 Hz – 20 kHz, THD+N: &lt;0.05%, S/N odnos: &gt;100 dB, Dinamički raspon: &gt;80 dB,Nazivna snaga pojačala min.2x 310W 8Ω // 2x 500W 4Ω // 2x 600W 2Ω // 1x 1200W 4Ω (bridge)</t>
  </si>
  <si>
    <t>AM/FM prijemnik  sa RDS-om; mogućnost pohrane 40 stanica, Audio S/N za FM područje: &gt; 78dB, THD: &lt;0.1%, stereo separacija: &gt;50dB 1kHz, mogućnost upravljanje preko RS232 ili preko IR (daljinski uključen), podesivi izlazni audio nivo, galvanski odvojena antena.</t>
  </si>
  <si>
    <t>19" prijenosni /flight case rack za smještaj opreme, visine 14HE, kompletno ožičen i ispitan sa svim potrebnim spojnim priborom i materijalom</t>
  </si>
  <si>
    <t>Nadgradni zvučnički set sastoji se od: pasivne podne zvučničke kutije sa ugrađenim 18" niskotoncem,nazivne snage min.800W 8Ω (Max.: 1600W). Frekventni odaziv: 38Hz – 800Hz (Crossover point: 600 Hz), osjetljivost: min.100 +/- 2 dB (1dB/1 m),2-sistemski nadgradni zvučnik sa pripremom za stalak sa ugrađenim 1x 12" wooferom + 1x 1.33" visokotoncem, u kučištu od visokokvalitetnog drveta nazivne snage min.400W 8Ω (Max.: 800W), frekventni odaziv: min.48Hz – 20kHz (Crossover point: 2.5 kHz). osjetljivost: min.97 +/- 2 dB (1dB/1m), metalni stalak/tuba za montažu zvučnika na podni zvučnik</t>
  </si>
  <si>
    <t>Stolni stalak za mikrofon; metalna baza sa antivibracijskom gumom za apsorciju zvuka,3/8" navoj za lulicu, promjer baza 130mm, visina 175mm, komplet sa lulicom</t>
  </si>
  <si>
    <t>LCD projektor rezolucija XGA(1024 x 768), osvjetljenje min 4200 ansi u normalnom modu, kontrast min.4000:1, korekcija slike vertikalno/horizontalno ±40°,video ulazi; HDMI x 1,D-sub HD 15-pin x 2, composite video x 1 ,S-video x 1 , ugrađen zvučnik 10W, LAN RJ45 , Wireless 2.4 GHz: IEEE802.11b/g/n, 5.0 GHz: IEEE802.11a/n. U cijenu uključen i stropni stalak.</t>
  </si>
  <si>
    <t>Dobava i instalacija zidnog inform. ormara oznake + KO2, 47U, dimenzije 800x2200x1000(šxvxd), sive boje</t>
  </si>
  <si>
    <t xml:space="preserve">Potreban sitni, spojni i montažni materijal i 
pribor za dopunu izvedbe antenske instalacije.
</t>
  </si>
  <si>
    <t>Dobava, montaža i spajanje u fasadu sa krova do mjernog spoja trake Fe/Zn 25x3mm</t>
  </si>
  <si>
    <t>Izrada temelja za stup, visine H =5 m iz betona kvalitete MB-20 prema statičkom proračunu. Ugradnja sidrenih vijaka pomoću šablone, ugradnja 10 kom. PVC cijevi Ø 63x1,5 m u 25 temelja, te niveliranje gornje plohe temelja cementnim mortom. Temelj treba izvesti iz jednog dijela. 
Dimenzije temelja: 0,70x0,70x1,0m
Volumen temelja: 0,45 m3</t>
  </si>
  <si>
    <t>Dobava, montaža i spajanje cestovna svjetiljka s mogućnošću montaže na stup i konzolu, max. dimenzija 460x300x125mm, inicijalni svjetlosni tok svjetiljke svjetlosti min. 4.430lm, inicijalna svjetlotehnička efikasnost svjetiljke min. 150lm/W, boje svjetlosti max. 4000K, CRI min. 70, elektronički driver, integriran odvodnik prenapona 6kV, tijelo svjetiljke od lijevanog aluminija aluminij sivu boju, optički pokrov svjetiljke od kaljenog stakla debljine min 4mm,  , integrirana rastavna sklopka koja dovodi svjetiljku u beznaponsko stanje prilikom otvaranja, modularne izvedbe (mogućnost zamjene samo pokvarenih dijelova), IP66, IK09, max. snage 25W, klasa električne izolacije I, 240V, 50Hz. Sa mogućnosti nasada na stup fi46-fi76mm. Svjetiljku isporučiti sa optikom sa širokom sa distribucijom svjetla za prometnice .</t>
  </si>
  <si>
    <t>Nabava i prijevoz čeličnog vruće pocinčanog stožastog
stupa visine H = 5m  za montažu svjetiljke
Stup mora imati antikorozivnu zaštitu izvana i iznutra, mora biti opremljen vratima, letvicom za ovjes razdjelnice rasvjetnog stupa, vijkom za uzemljenje izvana i iznutra, mora biti isporučen sa pripadajućim temeljnim vijcima i maticama, i šablonom za ugradnju temeljnih vijaka. Na vrhu stupa nasadnik za montažu svjetiljke mora biti promjera d=76 mm.</t>
  </si>
  <si>
    <t xml:space="preserve">Nabava i prijevoz kabela PP00-Y 3x2,5 mm2 za spajanje u stupu.  </t>
  </si>
  <si>
    <t>Izvedba izvoda za napajanje pumpi kabelom NYY 4x1.5mm2, dužine cca 15m i dovođenje u funkciju istih</t>
  </si>
  <si>
    <t>Dobava, montaža i spajanje nosača trake Fe/Zn 25x4mm</t>
  </si>
  <si>
    <t xml:space="preserve">Dobava i ugradnja u vatrodojavnu centralu akumulatorske baterije 12V, 18Ah. </t>
  </si>
  <si>
    <r>
      <t xml:space="preserve">ormara, oznake </t>
    </r>
    <r>
      <rPr>
        <b/>
        <sz val="10"/>
        <rFont val="Arial Narrow"/>
        <family val="2"/>
        <charset val="238"/>
      </rPr>
      <t>GRO</t>
    </r>
    <r>
      <rPr>
        <sz val="10"/>
        <rFont val="Arial Narrow"/>
        <family val="2"/>
        <charset val="238"/>
      </rPr>
      <t xml:space="preserve"> izrađenog od čeličnog lima sa </t>
    </r>
  </si>
  <si>
    <r>
      <t xml:space="preserve">podruma, oznake </t>
    </r>
    <r>
      <rPr>
        <b/>
        <sz val="10"/>
        <rFont val="Arial Narrow"/>
        <family val="2"/>
        <charset val="238"/>
      </rPr>
      <t>RO-P</t>
    </r>
    <r>
      <rPr>
        <sz val="10"/>
        <rFont val="Arial Narrow"/>
        <family val="2"/>
        <charset val="238"/>
      </rPr>
      <t xml:space="preserve"> izrađenog od tvrde </t>
    </r>
  </si>
  <si>
    <r>
      <t xml:space="preserve">prizemlja, oznake </t>
    </r>
    <r>
      <rPr>
        <b/>
        <sz val="10"/>
        <rFont val="Arial Narrow"/>
        <family val="2"/>
        <charset val="238"/>
      </rPr>
      <t>ROP1</t>
    </r>
    <r>
      <rPr>
        <sz val="10"/>
        <rFont val="Arial Narrow"/>
        <family val="2"/>
        <charset val="238"/>
      </rPr>
      <t xml:space="preserve"> izrađenog od tvrde plastike</t>
    </r>
  </si>
  <si>
    <r>
      <t xml:space="preserve">prizemlja, oznake </t>
    </r>
    <r>
      <rPr>
        <b/>
        <sz val="10"/>
        <rFont val="Arial Narrow"/>
        <family val="2"/>
        <charset val="238"/>
      </rPr>
      <t>ROP2</t>
    </r>
    <r>
      <rPr>
        <sz val="10"/>
        <rFont val="Arial Narrow"/>
        <family val="2"/>
        <charset val="238"/>
      </rPr>
      <t xml:space="preserve"> izrađenog od tvrde plastike</t>
    </r>
  </si>
  <si>
    <r>
      <t xml:space="preserve">kata, oznake </t>
    </r>
    <r>
      <rPr>
        <b/>
        <sz val="10"/>
        <rFont val="Arial Narrow"/>
        <family val="2"/>
        <charset val="238"/>
      </rPr>
      <t>RO1</t>
    </r>
    <r>
      <rPr>
        <sz val="10"/>
        <rFont val="Arial Narrow"/>
        <family val="2"/>
        <charset val="238"/>
      </rPr>
      <t xml:space="preserve"> izrađenog od tvrde plastike</t>
    </r>
  </si>
  <si>
    <r>
      <t xml:space="preserve">tavana, oznake </t>
    </r>
    <r>
      <rPr>
        <b/>
        <sz val="10"/>
        <rFont val="Arial Narrow"/>
        <family val="2"/>
        <charset val="238"/>
      </rPr>
      <t>RO2</t>
    </r>
    <r>
      <rPr>
        <sz val="10"/>
        <rFont val="Arial Narrow"/>
        <family val="2"/>
        <charset val="238"/>
      </rPr>
      <t xml:space="preserve"> izrađenog od tvrde plastike</t>
    </r>
  </si>
  <si>
    <r>
      <t>Izvedba izjednačenja potencijala  PS 49 sa obujmicama</t>
    </r>
    <r>
      <rPr>
        <b/>
        <sz val="10"/>
        <rFont val="Arial Narrow"/>
        <family val="2"/>
        <charset val="238"/>
      </rPr>
      <t xml:space="preserve"> </t>
    </r>
    <r>
      <rPr>
        <sz val="10"/>
        <rFont val="Arial Narrow"/>
        <family val="2"/>
        <charset val="238"/>
      </rPr>
      <t>u sanitarnim čvorovima, te povezivanjem metalnih elemenata na sabirnicu kutije za izjednačenje potencijala, istu spojiti na sabirnicu el. razdjelnika.</t>
    </r>
  </si>
  <si>
    <t>dobava i ugradnja vodiča P/F 10 mm2</t>
  </si>
  <si>
    <t>dobava i ugradnja vodiča P/F 6 mm2</t>
  </si>
  <si>
    <r>
      <t>10. UKUPNO</t>
    </r>
    <r>
      <rPr>
        <sz val="10"/>
        <rFont val="Arial Narrow"/>
        <family val="2"/>
        <charset val="238"/>
      </rPr>
      <t>:</t>
    </r>
  </si>
  <si>
    <t xml:space="preserve">Dobava, isporuka, montaža JE-H(St)H FE180/E30 1x2x0.8 kabla za spajanje pomoćnih vodova </t>
  </si>
  <si>
    <t xml:space="preserve">Dobava, isporuka i montaža protupožarnog 
ormarića za ugradnju vatrodojavne centrale sa ugrađenim zaokretnim djelomično ostakljenim vratima, u klasi T-60". Izrada od čeličnog pocinčanog lima. Ugrađena protupožarne ventilacijske rešetke u plašt ormarića (2 kom). Završna obrada plastificiranja u RAL 9010. Ostakljena vrata izvoditi sa p.p. staklom u klasi F-60, debljine 21 mm.
 - vel. ormarića 90x80x30cm
 - ugrađena na zid od cigle ili AB zida
 - instalacija podžbukna
</t>
  </si>
  <si>
    <t xml:space="preserve">Dobava, isporuka, montaža vodotjesnog podnožja za sirenu za vanjsku upotrebu.  </t>
  </si>
  <si>
    <t>Dobava, isporuka, montaža sirene s bljeskalicom za vanjsku montažu-crvene boje</t>
  </si>
  <si>
    <t xml:space="preserve">Dobava, isporuka, montaža adresabilne sirene s bljeskalicom u petlji. </t>
  </si>
  <si>
    <t>Dobava, isporuka, montaža SR montažne kutijice za ručne javljače.</t>
  </si>
  <si>
    <t>Dobava, isporuka, montaža u PNT cijevi vatrodojavnog kabla BMY(st)Y 2x2x0,8mm2 crvene boje za spajanje detektora požara, modula i sirena s vatrodojavnom centralom zajedno s PNT cijevima fi 16mm i montažnim priborom.</t>
  </si>
  <si>
    <t>Dobava, montaža i spajanje razvodnog ormara
kotlovnice, oznake RO-kotl, izrađenog od čeličnog lima.
Stupanj mehaničke zaštite IP30, sa vratima i
bravom. Označen prema propisima.  U razvodni ormar ugraditi:</t>
  </si>
  <si>
    <t>Nabava, montaža i spajanje tipkala</t>
  </si>
  <si>
    <t>Nabava, montaža i spajanje SOS centrale, uz sav potreban instalacijski materijal</t>
  </si>
  <si>
    <t>Izrada nacrta izvedenog stanja sa unesenim
promjenama u tri primjerka.</t>
  </si>
  <si>
    <t>Ispitivanje i mjerenje svake utičnice i 
puštanje sustav u probni rad.</t>
  </si>
  <si>
    <t>Podešavanje ZAU na potrebni izlazni 
nivo te dosmjeravanje antena.</t>
  </si>
  <si>
    <t>Mjerenje jačine el.mag.polja na krovu objekta 
nakon grubih građevinskih radova te izbor lokacije za 
postavljanje atenskog stupa.
Izvesti u suradnji sa stručnom službom.</t>
  </si>
  <si>
    <t>Dobava, montaža na krovu objekta, na najpovoljnijem 
mjestu prijema:
- antenski stup,  kom 1
- poklopac antenskog stupa, odabrati prema stupu  kom 1
- kompl. obujmica za uzemljenje, kom 1
- obujmica za učvršćenje,  kom 2
- krovni lim, kom 1
- guma za brtvljenje, kom 1
- antene: kom 3
- satelitska antena kom 1
- satelitski pretvarač    kom 2
- nosač dva konvertera u kompletu  kom 1
Antenski sustav komplet montiran, ugođen i spojen na ZAU</t>
  </si>
  <si>
    <t>Dobava i polaganje u beton i pod žbuku instalacijske cijevi Cs 20</t>
  </si>
  <si>
    <t xml:space="preserve">Dobava i polaganje kabela u PVC tičino cijevi </t>
  </si>
  <si>
    <t>Komplet set priključnih audio video kabela:      VGA 15-pin HD visoko kvalitetan kabel,impedancije 75Ω,DC otpor max.148Ω/km,kapacitet max.57pF/m dužine 10m,                                                                                                        HDMI kabel za podršku ethernet kanala, dužine 10 m,                XLR Quad kabel dužine 10 m,                                                  3,5mm stereo audio kabel dužine 10 m.</t>
  </si>
  <si>
    <t xml:space="preserve">Dobava, montaža i spajanje ugradne LED svjetiljke za sigurnosnu rasvjetu s autonomijom 3h u trajnom spoju, mehaničke zaštite IP20. Kučište: samogasivi, UV stabilizirani sivi polikarbonat. Otvor u stropu za ugradnju Ø78mm, a dubina max 65mm.                                                                                    sa svim montažnim priborom, elementima te izvorom svjetlosti 4000°K. </t>
  </si>
  <si>
    <t>Dobava, montaža i spajanje LED nadgradne svjetiljke za sigurnosnu rasvjetu s autonomijom 3h u trajnom spoju, komplet s difuzorom i piktogramom, u mehaničkoj zaštiti IP65. Kućište: samogasivi, UV stabilizirani sivi polikarbonat, "anti-vandal". Difuzor: precizno izliven V2, samogasivi, UV stabilizirani transparentni polikarbonat, otporan na prašinu. Reflektor: bijeli polikarbonat.                                                                                             sa svim montažnim priborom, piktogramom smjer dolje, elementima te izvorom svjetlosti 4000°K.</t>
  </si>
  <si>
    <t xml:space="preserve">Izrada i postava opločenja vanjskog stubišta, ulaznog podesta, evakuacijskog izlaza, stubišta prema kotlovnici i rampe za invalide. Izvodi se iz kamenih ploča debljine 3 cm od granita I klase obrađenog paljenjem, u sloju cementnog morta 2 cm, protukliznosti R12.  </t>
  </si>
  <si>
    <t>Dobava i postava oglasne ploče - slobodnostojeći stalak, tipske proizvodnje s rasvjetom dim. 150x205 cm, na pločama, završna obrada aluminij.</t>
  </si>
  <si>
    <t>Obilježavanje svih podzemnih postojećih instalacija. Instalacije se obilježavaju u dogovoru s komunalnim organizacijama, prema podacima iz tehničke, katastarske karte. Trase svih instalacija moraju biti vidno i trajno obilježene kako ne bi došlo do oštećivanja tijekom zemljanih radova. Površina obuhvata - površina parcele (8.923,00 m2)</t>
  </si>
  <si>
    <t>Demontaža fasadne staklene stijene na stubištu koja se sastoji o betonskih okvira ispunjenih jednostrukom staklom.U stavku je uračunata i eventualno potrebna skela i zaštita te sve ostalo potrebno za dovršenje rada. Utovar, transport i istovar na gradski deponij (udaljenost do 25 km).</t>
  </si>
  <si>
    <t>Demontaža postojeće instalacije jake i slabe struje. Utovar, transport i istovar na gradski deponij (udaljenost do 25 km).</t>
  </si>
  <si>
    <t>Demontaža postojećih rasvjetnih tijela. Stavka se odnosi na unutarnja i vanjska rasvjetna tijela na pročeljima. Utovar, transport i istovar na gradski deponij (udaljenost do 25 km).</t>
  </si>
  <si>
    <t>Demontaža postojeće instalacije vodovoda i kanalizacije. Utovar, transport i istovar na gradski deponij (udaljenost do 25 km).</t>
  </si>
  <si>
    <t>Skidanje unutrašnje žbuke zidova, stupova i greda (uključivo s uljanim premazom). U stavku je uračunata i  potrebna skela i zaštita , te sve ostalo potrebno za dovršenje rada. Utovar, transport i istovar na gradski deponij (udaljenost do 25 km).</t>
  </si>
  <si>
    <t xml:space="preserve">Višekratno čiščenje građevine za vrijeme građenja i nakon dovršenja svih radova. Najmanje tri puta za vrijeme građenja i konačno kad je građevina završena, sa skupljanjem smeća i otpadnog materijala i utovarom, odvozom i istovarom na deponiju na udaljenost do 25 km. </t>
  </si>
  <si>
    <t>Demontaža postojećih žlijebova i odvodnih vertikala sa svim pričvrsnim materijalom. Utovar, transport i istovar na gradski deponij (udaljenost do 25 km).Sav otpadni materijal odvesti na gradsku deponiju, uključivo i plaćanje pristojbe za korištenje odlagališta.</t>
  </si>
  <si>
    <t xml:space="preserve">Demontaža vanjskih limenih prozorskih klupčica zbog zamjene novima. Demontaža obuhvaća prozorsku klupčicu sa svim pričvrsnim materijalom. U stavku uključen utovar, transport i istovar na deponij (udaljenost do 25 km). </t>
  </si>
  <si>
    <t xml:space="preserve">Pažljiva demontaža postojećih dvostrukih prozora sa vanjskim žaluzinama dim 120x140 cm. Demontaža obuhvaća krila, doprozornik, vanjske žaluzine, pokrovne letvice, okove sa svim pričvrsnim materijalom. U stavku uključen utovar, transport i istovar na deponij (udaljenost do 25 km).  </t>
  </si>
  <si>
    <t xml:space="preserve">Pažljiva demontaža postojećih jednostrukih prozora dim 120x65 cm. Demontaža obuhvaća krila, doprozornik,  pokrovne letvice, okove sa svim pričvrsnim materijalom. U stavku uključen utovar, transport i istovar na deponij (udaljenost do 25 km).  </t>
  </si>
  <si>
    <t xml:space="preserve">Demontaža vanjskih dvokrilnih drvenih kliznih vrata dim. 200x245 cm. Demontaža obuhvaća krila, dovratnik, pokrovne letvice, okove, pragove sa svim pričvrsnim materijalom. Obratiti pažnju na način vađenja vrata i pragova iz zidova da ne bi došlo do poremećenja statike.U stavku uključen utovar, transport i istovar na deponij (udaljenost do 25 km). </t>
  </si>
  <si>
    <t xml:space="preserve">Demontaža vanjskih jednokrilnih drvenih zaokretna vrata dim. 120x245 cm. Demontaža obuhvaća krila, dovratnik, pokrovne letvice, okove, pragove sa svim pričvrsnim materijalom. Obratiti pažnju na način vađenja vrata i pragova iz zidova da ne bi došlo do poremećenja statike.U stavku uključen utovar, transport i istovar na deponij (udaljenost do 25 km). </t>
  </si>
  <si>
    <t xml:space="preserve">Demontaža unutarnjih drvenih vrata. Demontaža obuhvaća krila, dovratnik, pokrovne letvice, okove, pragove sa svim pričvrsnim materijalom. Obratiti pažnju na način vađenja vrata i pragova iz zidova da ne bi došlo do poremećenja ststike.U stavku uključen utovar, transport i istovar na deponij (udaljenost do 25 km). </t>
  </si>
  <si>
    <t>Skidanje podgleda žbuke sa stropova (žbuka na trstici). Skida se u cijelom objektu. U stavku je uračunata i eventualno potrebna skela i zaštita te sve ostalo potrebno za dovršenje rada. Utovar, transport i istovar na gradski deponij (udaljenost do 25 km).</t>
  </si>
  <si>
    <t>Odvoz svog otpadnog materijala i šute na gradski deponij. Pretpostavljena duljina transporta do 25 km. Stavka uključuje odvajanje i razvrstavanje otpada. U cijenu stavke uključen ručni utovar, prijevoz, istovar, čišenje prometnih površina i naknada deponiju. Obračin po m3 materijala u zbijenom stanju - faktor rastresitosti treba uključiti u jediničnu cijenu.</t>
  </si>
  <si>
    <t>Svi betonski i armiranobetonski radovi moraju se izvršiti prema odredbama Tehničkog propisa za betonske konstrukcije NN br.101/2005. i Tehničkog propisa o izmjenama i dopunama tehničkog propisa za betonske konstrukcije NN br.85/2006, u kojima su navedeni svi uvjeti kontrole i osiguranja kvalitete. Proizvođač betona dužan je izraditi projekt betona koji mora zadovoljiti zahtjevima projekta konstrukcije i osigurati pravilnu primjenu tehnoloških propisa kod betoniranja.</t>
  </si>
  <si>
    <t>Toplinske izolacije od ekstrudiranog polistirena (XPS) ploča ukupne debljine 12 cm, toplinske provodljivosti λ ≤ 0,035 W/(mK). Izvodi se pločama na preklop te se ljepi građevinskim ljepilom i mehanički učvrščuje na zid plastičnim vijcima 5kom/m2.</t>
  </si>
  <si>
    <t>Postava perimetralne toplinske izolacije podnožja vanjskih zidova, do dubine od 1,0 m od kote gotovog poda, pločama od ekstrudirane polistirenske pjene XPS, ukupne debljine  12 cm sa pomakom od pola ploča u svakom redu. Ploče moraju imati slijedeće karakteristike: gustoća  30-50 kg/m3, deklarirani koeficijent toplinske provodljivosti λ≤0,035 W/mK, klase negorivosti E, tlačna čvrstoća 300 kPa.
Izvesti u slijedećim slojevima: postava  vertikalne hidroizolacije,  tekuća poliuretanska hidroizolacijska membrana, XPS ploče ukupne debljine d=12,0 cm, te drenažne trake sa čepićima okrenutim prema pločama toplinske izolacije. Površinu prethodno, očistiti od prašine i nečistoće, te pripremiti istu za postavu gore navedenih slojeva. Nakon postave potrebno zatrpati sa materijalom od iskopa. U cijenu uračunati sav potreban materijal i rad do pune gotovosti. Izvedba u svemu prema projektu i uputama proizvođača. Obračun po m2 izvedene površine.</t>
  </si>
  <si>
    <t>uporabljivosti elementa uključivo sav rad, potrebni materijal, okov i spojna sredstva.</t>
  </si>
  <si>
    <t>Kao dokaz usklađenosti sa specificiranim materijalom u troškovniku, ponuditelj je</t>
  </si>
  <si>
    <t>dužan obvezno dostaviti sljedeće dokumente:</t>
  </si>
  <si>
    <t xml:space="preserve">Katalog sa opisom i fotografijom svih ponuđenih proizvoda, iz kojeg su vidljive sve </t>
  </si>
  <si>
    <t>tražene karakteristike proizvoda predmeta nabave.</t>
  </si>
  <si>
    <t>Isporučitelj je obvezan prije isporuke robe izvršiti izmjeru na licu mjesta i pregledati</t>
  </si>
  <si>
    <t xml:space="preserve">prostorije. Sav rad i materijal vezan uz nabavu, isporuku, montažu i razmještaj uključeni su </t>
  </si>
  <si>
    <t xml:space="preserve"> u ugovorenu cijenu.</t>
  </si>
  <si>
    <t>Isporučitelj je dužan prilikom isporuke, montaže i razmještaja opreme u okviru ugovorene cijene preuzeti nekretninu, te obavijestiti investitora o početku radova.</t>
  </si>
  <si>
    <t xml:space="preserve">Od tog trenutka pa do primopredaje opreme, isporučitelj je odgovoran za stvari i osobe koje </t>
  </si>
  <si>
    <t>se nalaze u građevini.</t>
  </si>
  <si>
    <t>Pri radu treba obavezno primjenjivati sve potrebne mjere zaštite na radu, naročito zaštite od požara.</t>
  </si>
  <si>
    <t>Ukoliko se isporučitelj ne pridržava ovih pravila može mu se zabraniti daljnji rad dok ga</t>
  </si>
  <si>
    <t>ne organizira u skladu s pravilima.</t>
  </si>
  <si>
    <t>Troškovi zaštite uračunati su u jediničnu cijenu.Ukoliko ipak dođe do oštećenja prethodno zvedenih radova, isporučitelj je dužan oštećenja otkloniti o svom trošku</t>
  </si>
  <si>
    <t>dovesti u stanje prije oštećenja.</t>
  </si>
  <si>
    <t>Jednakovrijedni proizvodi moraju zadovoljiti opisane minimalne karakteristike i mora</t>
  </si>
  <si>
    <t xml:space="preserve">postojati međusobna kompatibilnost </t>
  </si>
  <si>
    <t>Obilježavanje cjevovoda  i pumpi.</t>
  </si>
  <si>
    <t>Vanjska jedinica VRV/VRT  u izvedbi aerotermalne toplinske pumpe sa ugrađenim hermetičkim kompresorima i izmjenjivačem.</t>
  </si>
  <si>
    <t xml:space="preserve">NO 25 NP 40                                                 </t>
  </si>
  <si>
    <t xml:space="preserve">NO 25                                                              </t>
  </si>
  <si>
    <t>Fiksne dozračno-odzračne žaluzije s zaštitnom mrežicom 4oka/cm2 dim.:</t>
  </si>
  <si>
    <t>Programiranje i puštanje u pogon I-Manager centralnog upravljačkog sustava te kreiranje korisničkog sučelja za unutarnje jedinice (grupa, dozvola ovlaštenja i sl.) od strane ovlaštenog servisa:</t>
  </si>
  <si>
    <t xml:space="preserve"> -za pripremu vrele vode 100º C:                                                                                dobava:                       2600 lit/h                                
man.tlak:                     55 kPa                                  </t>
  </si>
  <si>
    <t xml:space="preserve">Stojeći  bojler za pripremu vrele vode NP 10 sa 1 toplovodnom grijalicom )  iz nehrđajućeg čelika  sadržaja 1000 lit, dim. Ф 900x2100 mm,uključivo s električnim grijačem N=20 kW priključnim setom, sigurnosnom grupom prema  NO20 10 bar, pokazivačem temperature ,termostatima, i setom odvodnih lijevaka  </t>
  </si>
  <si>
    <t xml:space="preserve">Elektronska cirkulacijska pumpa                                        
-za pripremu PTV :                                                                                                                                                         dobava:                       1300 lit/h                         
 man.tlak:                     45 kPa       </t>
  </si>
  <si>
    <t xml:space="preserve">Termostatski mješajući ventil DN20 </t>
  </si>
  <si>
    <t>Nepovratni ventil NP 16 za toplu vodu na navoj</t>
  </si>
  <si>
    <t>Kuglasta slavina NP 16 za toplu vodu na navoj</t>
  </si>
  <si>
    <t>Toplinska izolacija cijevi, u kotlovnici slojem mineralne vune debljine 30 mm u oblozi od Al. Lima uz prethodno čišćenje i ličenje cijevi s dva sloja temeljne boje. Izolacija mora biti klase B1 prema DIN 4102 ili jednakovrijedno</t>
  </si>
  <si>
    <t>Zatvorena ekspanzijska membranska posuda sadržaja 18 lit 10 bar sa sigurnosnim ventilom NO 20 baždarnim  na 6 bar, za ugradnju na dovod hladne vode spremnicima,uključivo s baždarenim listom za ventil</t>
  </si>
  <si>
    <t>Set armature na hladnoj vodi sastojeći se:                            
-kuglaste slavine NO 32
-manometra 0-16 bar s kuglastom slavinom
-nepovratnog ventila NO 32
-hvatača nečistoće NO 32   
-regulatora tlaka DN 25</t>
  </si>
  <si>
    <t xml:space="preserve"> uključivo,
 -automatski ordzračni ventil NO 10</t>
  </si>
  <si>
    <t xml:space="preserve">Odzračna posuda izrađena iz čelične
bešavne cijevi.
NO 100(Ф 114,3x3,6)x 250 mm    </t>
  </si>
  <si>
    <t>Radijalni cijevni ventilator za ugradnju
u limeni kanal,termički i zvučno izoliran,
uključivo s jedrenim platnima.Sve atestirano.</t>
  </si>
  <si>
    <t xml:space="preserve">dobava              100 m3/h
tot.tlak               130 Pa   </t>
  </si>
  <si>
    <t>Aksijalni ventilator</t>
  </si>
  <si>
    <t>dobava                 500 m3/h
tot. tlak                15 Pa</t>
  </si>
  <si>
    <t>dobava                 200 m3/h
tot. tlak                15 Pa</t>
  </si>
  <si>
    <t>dobava                 130-180 m3/h
tot. tlak                15 Pa</t>
  </si>
  <si>
    <t>dobava                  50 -90 m3/h
tot. tlak                 30 Pa</t>
  </si>
  <si>
    <t xml:space="preserve">Prijenosni spremnik za smještaj i prijevoz ukapljenog naftnog plina (propan-butana) pod tlakom,opremljen potrebnom armaturom  za nazivno punjenje 720 kg,dim.fi 1000 x 2540 mm </t>
  </si>
  <si>
    <t xml:space="preserve">NO 20 NP 40                                                </t>
  </si>
  <si>
    <t xml:space="preserve">Kolektorski vod izrađen iz plinske teške bešavne cijevi  NO 20                               </t>
  </si>
  <si>
    <t>Plinska poluteška čelična navojna cijev izrađena  ispitana na nepropusnost položena slobodno nad zidom, uključivo sav pomoćni materijal za spajanje,brtvljenje i pričvršćenje ali bez uljenog naliča uz bušenje zidova i zatvaranje prodora</t>
  </si>
  <si>
    <t xml:space="preserve">Čelična prirubnica sa grlom za zavarivanje
NO 25 NP 16                              </t>
  </si>
  <si>
    <t xml:space="preserve">Čelično koljeno izvedbe 1d
NO 25                                         </t>
  </si>
  <si>
    <t xml:space="preserve">Čelični kolčak s unutarnjim cijevnim navojem
NO 15                                         </t>
  </si>
  <si>
    <t xml:space="preserve">Čep iz temper lijeva
NO 15                                        </t>
  </si>
  <si>
    <t xml:space="preserve">Limeni fasadni ormarić sa dozračno-odzračnim
otvorima dim 400 x 600 x 250 mm            </t>
  </si>
  <si>
    <t xml:space="preserve">Zaštitna čelična cijev priključka ispunjena izolacijskim materijalom
NO 40                                         </t>
  </si>
  <si>
    <t xml:space="preserve">Elektrospojnica                                     </t>
  </si>
  <si>
    <t xml:space="preserve">Mekana brtva(katranizirano uže ili sličan materijal)        </t>
  </si>
  <si>
    <t xml:space="preserve">d32 PE                                       </t>
  </si>
  <si>
    <t xml:space="preserve">Prelaznik PE/Č
d32/NO25                                  </t>
  </si>
  <si>
    <t xml:space="preserve">Cijev od polietilena izvedena prema SDR 11 uključivo nivelirani rov,obložena pijeskom 20 cm sa svih strana,uključivo sa zatrpavanjem rova ,te uspostavi javno prometnih površina 
d 32 PE                                        </t>
  </si>
  <si>
    <t xml:space="preserve">0-25 bar                                                 </t>
  </si>
  <si>
    <t xml:space="preserve">                                                       </t>
  </si>
  <si>
    <t xml:space="preserve">                  </t>
  </si>
  <si>
    <t xml:space="preserve">                                                               </t>
  </si>
  <si>
    <t xml:space="preserve">S6                                                               </t>
  </si>
  <si>
    <t xml:space="preserve">                                                                       </t>
  </si>
  <si>
    <t>Traka upozorenja žute boje širine 6-8 cm
s natpisom PLIN, postavljena na dubinu 0,5 m
od terena iznad trase plinovoda</t>
  </si>
  <si>
    <t>Vijčani kompresor,kompletan sa spremnikom zraka sadržaja 1000 lit,sušačem zraka i automatskim odvajačem kondenzata za ugradnju i nesmetan rad,s regulatorom tlaka,komandnim ormarićem,radnom i sigurnosnom armaturom,te pomoćnom opremom za ugradnju i priključenje na cijevnu instalaciju
G=0,82 m3/min
p=7,5 bar, N=5,5 kW</t>
  </si>
  <si>
    <t>Kompresor sa suhim hodom za apsolutno bezuljni tlačni zrak kompletan za ugradnju i nesmetan rad,s regulatorom tlaka komandnim ormarićem, radnom i sigurnosnom armaturom,te pomoćnom opremom za ugradnju i priključenje na cijevnu instalaciju
G=60 lit/min
p=6 bar                                                                                       N=5,5 kW</t>
  </si>
  <si>
    <t xml:space="preserve">Fleksibilna cijev za kompresor
NO 40                                     </t>
  </si>
  <si>
    <t>Bešavne čelične cijevi ,uključivo spojni materijal i brtveni elementi,cijevni lukovi,T komadi i čepovi</t>
  </si>
  <si>
    <t xml:space="preserve">Brze spojnice s vanjskim navojem
NO 15                                           </t>
  </si>
  <si>
    <t>Fiksna rešetka sa zaštitnom mrežicom 4oka/cm2 dim.597x450 mm</t>
  </si>
  <si>
    <t xml:space="preserve">Automatski odvajač kondenzata za protok kondenzata 22 l/h.                        </t>
  </si>
  <si>
    <t>Limeni  kanali za zrak izvedeni iz pocinčanog lima debljine 0,75 mm ukljućivo koljena, fazonski komadi, regulacijske zaklopke</t>
  </si>
  <si>
    <t>Tlačna proba na 16 bar u trajanju 4 sata eventualni zahvati na doradi instalacije  iizdavanje atesta o tlačnoj probi</t>
  </si>
  <si>
    <t>Probni rad kompletnog uređaja i izdavanje atesta</t>
  </si>
  <si>
    <t>Ličenje cijevi uz prethodno čišćenje,temeljnom bojom (1x) i emajl lakom svijetlo plave boje</t>
  </si>
  <si>
    <t xml:space="preserve">Rashladna jedinica s kompresorima u paralelnom radu za režim isparavanja -20º C,2xkompresor rashladnog učina 20 kW -20/45 ºC,                         </t>
  </si>
  <si>
    <r>
      <t xml:space="preserve">Uzorci će se uzimati i njegovati u skladu s HRN EN 12390-2 ili jednakovrijedno. Uzorci su oblika valjka dimenzija d/h </t>
    </r>
    <r>
      <rPr>
        <i/>
        <sz val="11"/>
        <rFont val="Arial Narrow"/>
        <family val="2"/>
        <charset val="238"/>
      </rPr>
      <t xml:space="preserve">= </t>
    </r>
    <r>
      <rPr>
        <sz val="11"/>
        <rFont val="Arial Narrow"/>
        <family val="2"/>
        <charset val="238"/>
      </rPr>
      <t>1S/30 cm ili oblika kocke dimenzija 1Sx1Sx1S cm.</t>
    </r>
  </si>
  <si>
    <r>
      <t>Obračun se vrši po m</t>
    </r>
    <r>
      <rPr>
        <vertAlign val="superscript"/>
        <sz val="11"/>
        <rFont val="Arial Narrow"/>
        <family val="2"/>
        <charset val="238"/>
      </rPr>
      <t>3</t>
    </r>
    <r>
      <rPr>
        <sz val="11"/>
        <rFont val="Arial Narrow"/>
        <family val="2"/>
        <charset val="238"/>
      </rPr>
      <t xml:space="preserve"> ili m</t>
    </r>
    <r>
      <rPr>
        <vertAlign val="superscript"/>
        <sz val="11"/>
        <rFont val="Arial Narrow"/>
        <family val="2"/>
        <charset val="238"/>
      </rPr>
      <t>2</t>
    </r>
    <r>
      <rPr>
        <sz val="11"/>
        <rFont val="Arial Narrow"/>
        <family val="2"/>
        <charset val="238"/>
      </rPr>
      <t xml:space="preserve"> odnosno po komadu, a sve prema dotičnoj stavci troškovnika.</t>
    </r>
  </si>
  <si>
    <r>
      <t xml:space="preserve">Jedinična </t>
    </r>
    <r>
      <rPr>
        <i/>
        <sz val="11"/>
        <rFont val="Arial Narrow"/>
        <family val="2"/>
        <charset val="238"/>
      </rPr>
      <t xml:space="preserve">cijena betonskih i armirano </t>
    </r>
    <r>
      <rPr>
        <sz val="11"/>
        <rFont val="Arial Narrow"/>
        <family val="2"/>
        <charset val="238"/>
      </rPr>
      <t xml:space="preserve">- </t>
    </r>
    <r>
      <rPr>
        <i/>
        <sz val="11"/>
        <rFont val="Arial Narrow"/>
        <family val="2"/>
        <charset val="238"/>
      </rPr>
      <t>betonskih radova sadrži:</t>
    </r>
  </si>
  <si>
    <r>
      <t xml:space="preserve">Ugrađuje se tvornički projektirani mort opće namjene. Svojstva morta moraju biti sukladna zahtjevima priloga </t>
    </r>
    <r>
      <rPr>
        <i/>
        <sz val="11"/>
        <rFont val="Arial Narrow"/>
        <family val="2"/>
        <charset val="238"/>
      </rPr>
      <t xml:space="preserve">"C“ </t>
    </r>
    <r>
      <rPr>
        <sz val="11"/>
        <rFont val="Arial Narrow"/>
        <family val="2"/>
        <charset val="238"/>
      </rPr>
      <t>Tehničkog propisa za zidane konstrukcije i norme EN 998-2 ili jednakovrijedno. Za svaku pojedinuvrstu morta i glazura treba u toku građenja provesti po jedno kontrolno ispitivanje kvalitete.</t>
    </r>
  </si>
  <si>
    <r>
      <t xml:space="preserve">Jedinična </t>
    </r>
    <r>
      <rPr>
        <i/>
        <sz val="11"/>
        <rFont val="Arial Narrow"/>
        <family val="2"/>
        <charset val="238"/>
      </rPr>
      <t>cijena zidarskih radova treba sadržavati:</t>
    </r>
  </si>
  <si>
    <r>
      <t xml:space="preserve">Jedinična </t>
    </r>
    <r>
      <rPr>
        <i/>
        <sz val="11"/>
        <rFont val="Arial Narrow"/>
        <family val="2"/>
        <charset val="238"/>
      </rPr>
      <t>cijena treba sadržavati:</t>
    </r>
  </si>
  <si>
    <r>
      <t>A )</t>
    </r>
    <r>
      <rPr>
        <b/>
        <sz val="11"/>
        <rFont val="Arial Narrow"/>
        <family val="2"/>
        <charset val="238"/>
      </rPr>
      <t>Keramičke pločice</t>
    </r>
  </si>
  <si>
    <r>
      <t xml:space="preserve">Ako za </t>
    </r>
    <r>
      <rPr>
        <sz val="11"/>
        <rFont val="Arial Narrow"/>
        <family val="2"/>
        <charset val="238"/>
      </rPr>
      <t xml:space="preserve">određene pločice </t>
    </r>
    <r>
      <rPr>
        <i/>
        <sz val="11"/>
        <rFont val="Arial Narrow"/>
        <family val="2"/>
        <charset val="238"/>
      </rPr>
      <t xml:space="preserve">ne postoji HRN one moraju ispunjavati </t>
    </r>
    <r>
      <rPr>
        <sz val="11"/>
        <rFont val="Arial Narrow"/>
        <family val="2"/>
        <charset val="238"/>
      </rPr>
      <t xml:space="preserve">sljedeće </t>
    </r>
    <r>
      <rPr>
        <i/>
        <sz val="11"/>
        <rFont val="Arial Narrow"/>
        <family val="2"/>
        <charset val="238"/>
      </rPr>
      <t>uvjete:</t>
    </r>
  </si>
  <si>
    <r>
      <t xml:space="preserve">A1) </t>
    </r>
    <r>
      <rPr>
        <sz val="11"/>
        <rFont val="Arial Narrow"/>
        <family val="2"/>
        <charset val="238"/>
      </rPr>
      <t xml:space="preserve">Pločice </t>
    </r>
    <r>
      <rPr>
        <i/>
        <sz val="11"/>
        <rFont val="Arial Narrow"/>
        <family val="2"/>
        <charset val="238"/>
      </rPr>
      <t>za oblaganje podova</t>
    </r>
  </si>
  <si>
    <r>
      <t xml:space="preserve">A2 ) </t>
    </r>
    <r>
      <rPr>
        <sz val="11"/>
        <rFont val="Arial Narrow"/>
        <family val="2"/>
        <charset val="238"/>
      </rPr>
      <t xml:space="preserve">Pločice </t>
    </r>
    <r>
      <rPr>
        <i/>
        <sz val="11"/>
        <rFont val="Arial Narrow"/>
        <family val="2"/>
        <charset val="238"/>
      </rPr>
      <t>za oblaganje zidova</t>
    </r>
  </si>
  <si>
    <r>
      <t xml:space="preserve">D ) </t>
    </r>
    <r>
      <rPr>
        <b/>
        <sz val="11"/>
        <rFont val="Arial Narrow"/>
        <family val="2"/>
        <charset val="238"/>
      </rPr>
      <t xml:space="preserve">POMOĆNA </t>
    </r>
    <r>
      <rPr>
        <b/>
        <i/>
        <sz val="11"/>
        <rFont val="Arial Narrow"/>
        <family val="2"/>
        <charset val="238"/>
      </rPr>
      <t>SREDSTVA</t>
    </r>
  </si>
  <si>
    <t>Dobava i montaža vodootporne metalne ploče na bravarskoj konstrukciji sa svim potrebnim informacijama vezanima za gradilište u skladu s hrvatskim zakonima i smjernicama EU. Ploču nabaviti i postaviti prije početka građenja.</t>
  </si>
  <si>
    <t xml:space="preserve">Dobava i postava nakon dovršetka radova vodootpornog panoa kao trajne informacije o EU financiranju u skladu s preporukama o označavanju EU. </t>
  </si>
  <si>
    <t xml:space="preserve">Završnog sloja akrilatnom mozaik žbukom (kulir izgled). </t>
  </si>
  <si>
    <t>Demontaža i iznošenje namještaja, opreme i ostalih zatečenih stvari, te transportiranje i skladištenje prema dogovoru s investitorom na udaljenosti do 25 km. U cijenu obuhvaćen rad iznošenja stvari i opreme u kamion, te rad na istovaru u deponiju.</t>
  </si>
  <si>
    <t>Dobava materijala te postava horizontalne hidroizolacije podruma i prizemlja bitumenskim trakama za zavarivanje: Dobava i izvedba hladnog bitumenskog prednamaza na suhu i glatku podlogu u cilju povezivanja čestica i pripreme podloge. Dobava i postava 2 sloja hidroizolacije, polimerbitumenska traka za zavarivanje sa uloškom staklene tkanine 2 sloja (2*0,5) 4, s plošno varenim preklopom od 10,0cm (min. tehničke karakteristike: temp. postojanost od -10°C do +80°C, max. vlačne čvrstoće 700N/cm, uzdužno i poprečno rastezanje 2%). Punoplošno zavariti za podlogu i uz zidove podići u vertikalu 15cm i zavariti. U cijenu uračunati i 10% za preklope. Obračun po m2 tlocrtne površine.</t>
  </si>
  <si>
    <t>Gruba  žbuka i podravnavanje vanjskih vertikalnih ploha fasadnih zidova. Sve površine očistiti i oprati mlazom vode  i prskati cementnim mlijekom. U cijenu uračunat sav potreban rad i materijal. Obračunata razvijena širina  ploha do vijenca  po  m2.</t>
  </si>
  <si>
    <t>Dobava materijala i oblaganje sokla na spoju poda i zida visine 10 cm. Fuge se zatvaraju masom za fugiranje, vodootpornom, u boji keramike. Spoj horizontale plohe poda i sokla na zidu popunjavati trajno elastičnom masom za fugiranje.Odnosi se na prostore kod kojih se ne izvodi oblaganje zidova keramičkim pločicama. Obračun po m1 izvedenog sokla.</t>
  </si>
  <si>
    <t>Dobava i postava parketa u uredskim prostorima i dvorani za sastanke (parket hrast 1. klase) debljine 24 mm na već gotovu podlogu s obaveznom kontrolom njene vlažnosti. Završna obrada lakiranjem polumat dvokomponetnim poliuretanskim lakom za parkete u tri premaza. U jediničnu cijenu uračunat sav potreban rad i materijal (dobava materijala, postava, grubo i fino brušenje, lakiranje, vezna sredstva za postavu i ostalo). Obračun po m2 postavljenog parketa.</t>
  </si>
  <si>
    <t>Izrada, dobava i postava privremene ograde gradilišta sa potrebnim ulaznim kapijama.</t>
  </si>
  <si>
    <r>
      <t>4.</t>
    </r>
    <r>
      <rPr>
        <sz val="10"/>
        <rFont val="Arial Narrow"/>
        <family val="2"/>
        <charset val="238"/>
      </rPr>
      <t> Gletanje  fasade završnom plemenitom žbukom. Uključena je prethodna impregnacija u boji završnog sloja fasade.</t>
    </r>
  </si>
  <si>
    <t>Bojanje strehe i vidljivih dijelova krovišta lazurnom bojom u tonu drveta. Obračun po m2 oslikane površine.</t>
  </si>
  <si>
    <r>
      <t xml:space="preserve">Zvučna zaštita min. </t>
    </r>
    <r>
      <rPr>
        <b/>
        <sz val="10"/>
        <rFont val="Arial Narrow"/>
        <family val="2"/>
        <charset val="238"/>
      </rPr>
      <t>Rw,P: 46 dB</t>
    </r>
    <r>
      <rPr>
        <sz val="10"/>
        <rFont val="Arial Narrow"/>
        <family val="2"/>
        <charset val="238"/>
      </rPr>
      <t xml:space="preserve"> (Ispitivano u laboratorijskim uvjetima prema DIN EN20140/3 ili jednakovrijedno)</t>
    </r>
  </si>
  <si>
    <t>Obloga zidova  multifunkcionalne dvorane, sobe za sastanke i prostora za korisnike inkubatora akustičnim zidnim oblogama od kompozitnog materijala (visokotlačno prešane laminat ploče (HPL)) d=20mm, sa tipskom podkonstrukcijom i mineralnom vunom između podkonstrukcije. Prosječna apsorpcija zvuka do αw = 0,80 H prema EN ISO 11654 ili jednakovrijedno. Cijena uključuje sve revizije, obloge i maske radijatora te izradu špaleta oko prozora a isto se nemože posebno obračunati. Obračun po m2 izvedene obloge.</t>
  </si>
  <si>
    <t xml:space="preserve">Montaža postrojenja dizala.                                                                 Izvedbeni projekt dizala, puštanje u pogon i primopredaja  </t>
  </si>
  <si>
    <r>
      <t xml:space="preserve">Izrada, doprema i montaža unutarnjih, jednokrilnih, aluminijskih vratiju te dovratnikom u građevinskom otvoru veličine 105x215 cm - oznaka u projektu </t>
    </r>
    <r>
      <rPr>
        <b/>
        <sz val="10"/>
        <rFont val="Arial Narrow"/>
        <family val="2"/>
        <charset val="238"/>
      </rPr>
      <t>pozicija - 1</t>
    </r>
    <r>
      <rPr>
        <sz val="10"/>
        <rFont val="Arial Narrow"/>
        <family val="2"/>
        <charset val="238"/>
      </rPr>
      <t xml:space="preserve">. Jednokrilna zaokretna puna vrata. Svijetli otvor vrata dimenzija 91x208 cm. Stavku izraditi od aluminijskih profila, zaokretno krilo izvesti kao drvena puna glatka vrata sa završnom obradom u bijeloj boji RAL 9010. Okov - brava, rozete i kvaka visoke kvalitete, spojnice s kugličnim ležajem, kom. 3 po krilu podešavajuće po visini, sve prema shemi bravarije. </t>
    </r>
  </si>
  <si>
    <r>
      <t xml:space="preserve">Izrada, doprema i montaža unutarnjih, jednokrilnih, aluminijskih vratiju sa  dovratnikom u građevinskom otvoru veličine 85x215 cm - oznaka u projektu </t>
    </r>
    <r>
      <rPr>
        <b/>
        <sz val="10"/>
        <rFont val="Arial Narrow"/>
        <family val="2"/>
        <charset val="238"/>
      </rPr>
      <t>pozicija - 2</t>
    </r>
    <r>
      <rPr>
        <sz val="10"/>
        <rFont val="Arial Narrow"/>
        <family val="2"/>
        <charset val="238"/>
      </rPr>
      <t xml:space="preserve">. Svijetli otvor vrata dimenzija 71x208 cm. Stavku izraditi od aluminijskih profila, zaokretno krilo izvesti kao drvena puna glatka vrata sa završnom obradom u bijeloj boji RAL 9010. Okov - brava, rozete i kvaka renomiranih proizvođača, spojnice s kugličnim ležajem, kom. 3 po krilu podešavajuće po visini, sve prema shemi bravarije. </t>
    </r>
  </si>
  <si>
    <t xml:space="preserve">Dekor u bijeloj boji RAL 9010. </t>
  </si>
  <si>
    <r>
      <t xml:space="preserve">Izrada, doprema i montaža unutarnjih, dvokrilnih, aluminijskih vratiju sa  dovratnikom u građevinskom otvoru veličine 155x215 cm - oznaka u projektu </t>
    </r>
    <r>
      <rPr>
        <b/>
        <sz val="10"/>
        <rFont val="Arial Narrow"/>
        <family val="2"/>
        <charset val="238"/>
      </rPr>
      <t>pozicija - 8</t>
    </r>
    <r>
      <rPr>
        <sz val="10"/>
        <rFont val="Arial Narrow"/>
        <family val="2"/>
        <charset val="238"/>
      </rPr>
      <t xml:space="preserve">.  Svijetli otvor vrata dimenzija 141x208 cm. Stavku izraditi od aluminijskih profila, zaokretno krilo izvesti kao drvena puna glatka vrata sa završnom obradom u bijeloj boji RAL 9010. . Jedno krilo sa mogućnosti rotacije za 180. Okov - brava, rozete i kvaka visoke kvalitete, spojnice s kugličnim ležajem, kom. 3 po krilu podešavajuće po visini, sve prema shemi stolarije. </t>
    </r>
  </si>
  <si>
    <r>
      <t xml:space="preserve">Izrada, doprema i montaža unutarnjih, jednokrilnih, aluminijskih vratiju sa  dovratnikom u građevinskom otvoru veličine 100x215 cm - oznaka u projektu </t>
    </r>
    <r>
      <rPr>
        <b/>
        <sz val="10"/>
        <rFont val="Arial Narrow"/>
        <family val="2"/>
        <charset val="238"/>
      </rPr>
      <t>pozicija - 9</t>
    </r>
    <r>
      <rPr>
        <sz val="10"/>
        <rFont val="Arial Narrow"/>
        <family val="2"/>
        <charset val="238"/>
      </rPr>
      <t xml:space="preserve">. Svijetli otvor vrata dimenzija 86x208 cm. Stavku izraditi od aluminijskih profila, zaokretno krilo izvesti kao drvena puna glatka vrata sa završnom obradom u bijeloj boji RAL 9010. Krilo sa mogućnosti rotacije od 180stupnjeva. Okov - brava, rozete i kvaka visoke kvalitete, spojnice s kugličnim ležajem, kom. 3 po krilu podešavajuće po visini, sve prema shemi bravarije. </t>
    </r>
  </si>
  <si>
    <r>
      <t xml:space="preserve">Izrada, doprema i montaža unutarnjih, dvokrilnih, aluminijskih vratiju sa  dovratnikom u građevinskom otvoru veličine 150x215 cm - oznaka u projektu </t>
    </r>
    <r>
      <rPr>
        <b/>
        <sz val="10"/>
        <rFont val="Arial Narrow"/>
        <family val="2"/>
        <charset val="238"/>
      </rPr>
      <t>pozicija - 10</t>
    </r>
    <r>
      <rPr>
        <sz val="10"/>
        <rFont val="Arial Narrow"/>
        <family val="2"/>
        <charset val="238"/>
      </rPr>
      <t xml:space="preserve">.  Svijetli otvor vrata dimenzija 136x208 cm. Stavku izraditi od aluminijskih profila, zaokretno krilo izvesti kao drvena puna glatka vrata sa završnom obradom u bijeloj boji RAL 9010. Jedno krilo sa mogućnosti rotacije za 180. Okov - brava, rozete i kvaka renomiranih proizvođača, spojnice s kugličnim ležajem, kom. 3 po krilu podešavajuće po visini, sve prema shemi stolarije. </t>
    </r>
  </si>
  <si>
    <t xml:space="preserve">Dobava i ugradnja dvokrilnih zaokretnih vratiju vjetrobrana, pozicija 1. Zidarske dimenzije 195x230cm. Krila zaokretna, ostakljenje sigurnosnim izo staklom 6/12/4. U cijeni sav potreban okov. AL profili 4-komorni, trobrtveni. Boja svijetlo siva (aluminij) RAL 9006.
</t>
  </si>
  <si>
    <t xml:space="preserve">Izrada, dobava i postava okruglih žljebova od aluminijskog lima boje tamnosive/crne RAL 9011, raz. šir.33 cm, deb 0,6 mm, u  padu od 0,5%. Žlijeb se učvršćuje na nosače od plosnog aluminija 30/5 mm koji se učvršćujuna  na rogove.  U jediničnu cijenu stavke uključen žlijeb, nosači i sav rad. </t>
  </si>
  <si>
    <t xml:space="preserve">Izrada, doprema i ugradnja dvokrilnih zaokretnih protupožarnih vrata EI2 60-C-Sm sa protupožarno ostakljenim krilima i automatikom za držanje tip, dimenzija 175/215 cm u zid debljine 40 cm, pozicija 1. Automatika za držanje spaja se preko vatrodojavne centrale. Vratna krila - ostakljena vatrootpornim staklom EI2 60-C-Sm. Završna obloga alu limom minimalne debljine 1 mm. Završna obrada - tvorničko ličenje u sivom tonu RAL  9006. Sav potreban okov, povratna pumpa, brtve, ručke za otvaranje, panik brava i letva za protupožarna vrata -uključeni, zajedno sa spajanjem na sustav vatrodojave. </t>
  </si>
  <si>
    <t xml:space="preserve">Izrada, doprema i ugradnja dvokrilnih zaokretnih protupožarnih vrata EI2 60-C-Sm sa protupožarno ostakljenim krilima i automatikom za držanje, dimenzija 145/215 cm u zid debljine 40 cm, pozicija 2. Automatika za držanje spaja se preko vatrodojavne centrale. Vratna krila - ostakljena vatrootpornim staklom EI2 60-C-Sm. Završna obloga alu limom minimalne debljine 1 mm. Završna obrada - tvorničko ličenje u sivom tonu RAL 9006. Sav potreban okov, povratna pumpa, brtve, ručke za otvaranje, panik brava i letva brava za protupožarna vrata -uključeni, zajedno sa spajanjem na sustav vatrodojave.  </t>
  </si>
  <si>
    <t xml:space="preserve">Izrada, doprema i ugradnja jednokrilnih zaokretnih protupožarnih vrata EI2 90-C-Sm sa punim krilom i automatikom za držanje tip, dimenzija 95/215 cm u zid debljine 10 cm. pozicija 3. Automatika za držanje spaja se preko vatrodojavne centrale. Vratna krila - puni panel sa protupožarnom izolacijskom oblogom. Završna obloga alu limom minimalne debljine 1 mm. Završna obrada - tvorničko ličenje u sivom tonu RAL 9006. Klasa požarne otpornosti: EI2 90-C-Sm. Sav potreban okov, povratna pumpa, brtve,  čelična podkonstrukcija za ugradnju u GK zidove ručke za otvaranje, panik brava i letva za protupožarna vrata -uključeni. </t>
  </si>
  <si>
    <t xml:space="preserve">Izrada, doprema i ugradnja jednokrilnih zaokretnih protupožarnih vrata EI2 90-C-Sm sa punim krilom i automatikom za držanje, dimenzija 105/215 cm u zid debljine 10 cm. pozicija 4. Automatika za držanje spaja se preko vatrodojavne centrale. Vratna krila - puni panel sa protupožarnom izolacijskom oblogom. Završna obloga alu limom minimalne debljine 1 mm. Završna obrada - tvorničko ličenje u sivom tonu RAL 9006.Klasa požarne otpornosti: EI2 90-C-Sm. Sav potreban okov, povratna pumpa, brtve,  čelična podkonstrukcija za ugradnju u GK zidove ručke za otvaranje, panik brava i letva za protupožarna vrata -uključeni. </t>
  </si>
  <si>
    <t>Izrada, doprema i ugradnja vatrootporne staklene stijene porte  dimenzija 100/142 cm u zid debljine 40 cm. Automatika za držanje spaja se preko vatrodojavne centrale. Ostakljenje - ostakljena vatrootpornim staklom EI30. Donje polje stakleno, gornje sa punom ispunom (protupožarnom izolacijskom oblogom. Završna obrada - tvorničko ličenje u sivom tonu RAL  9006. Obračun po komadu komplet izvedene i postavljene stijene.</t>
  </si>
  <si>
    <t>Jediničnom cijenom treba obuhvatiti:
dobavu materijala i izradu elemenata uključivo temeljnu zaštitu u radionici transport na gradilište
deponiranje i čuvanje (zaštitu) na gradilištu do ugradbe gradilišni transport
mokru i suhu ugradnju uključivo sve predradnje (izradu i postavu slijepih elemenata - dovratnici, doprozornici i sl.)
okov vidljivi i nevidljivi. Okove, naročito vidljivi dio, odabrati uz obaveznu konzultaciju s projektantom ostakljenje
obrada - prema opisu u soboslikarsko-ličilačkim radovima i naputku u shemama, cijenu obrade uključiti u
cijenu stolarske stavke
pragovi
klupčice
zaštitu na radu
troškove atesta
U sve stavke unutarnje stolarije uračunat je temeljni namaz, kitanje, brušenje i dva premaza završnom alkidnom bojom, te sva ustaljenja. U cijenu je uračunata montaža i postava slijepih okvira, te montaža stolarije. Sve mjere kontrolirati u naravi.</t>
  </si>
  <si>
    <t>Izrada , doprema i ugradba prozora vel. cca 210/120 cm prema shemi "6", iz min. petkomornih PVC profila sa ojačanjem od pocinčanih profila.  Na  krila ugraditi sav okov za  zaokretno-otklopno otvaranje. Prozor je ostakljen troslojnim IZO "low-e" staklom deb. 6+12+4+12+6 mm. Nad prozorom se ugrađuje kutija  s PVC eslingen roletnom i mehanizmom za spuštanje i podizanje roletne. Kutija mora biti toplinski izolirana s pristupom s unutrašnje strane. Sve ostalo prema tehničkim  uvjetima za PVC stolarija.</t>
  </si>
  <si>
    <t>Izrada , doprema i ugradba prozora vel. cca 75/75 cm prema shemi "3", iz min. petkomornih PVC profila sa ojačanjem od pocinčanih profila.  Na  krila ugraditi sav okov za  zaokretno-otklopno otvaranje. Prozor je ostakljen troslojnim IZO "low-e" staklom deb. 6+12+4+12+6 mm.  Sve ostalo prema tehničkim  uvjetima za PVC stolarija.</t>
  </si>
  <si>
    <r>
      <t>Izrada , doprema i ugradba prozora vel. cca 120/210 cm prema shemi "5", iz min. pet-komornih PVC profila sa ojačanjem od pocinčanih profila.  Na  krila ugraditi sav okov za  zaokretno-otklopno otvaranje. Prozor je ostakljen troslojnim IZO "low-e" staklom deb. 6+12+4+12+6 mm.  Donje polje izvesti kao fiksno, sa protupožarnom zaštitom EI60, profili metalni plastificirani. Nad prozorom se ugrađuje kutija  s PVC</t>
    </r>
    <r>
      <rPr>
        <sz val="10"/>
        <color rgb="FFFF0000"/>
        <rFont val="Arial Narrow"/>
        <family val="2"/>
        <charset val="238"/>
      </rPr>
      <t xml:space="preserve"> </t>
    </r>
    <r>
      <rPr>
        <sz val="10"/>
        <rFont val="Arial Narrow"/>
        <family val="2"/>
        <charset val="238"/>
      </rPr>
      <t xml:space="preserve"> roletom i mehanizmom za spuštanje i podizanje roletne. Kutija mora biti toplinski izolirana s pristupom s unutrašnje strane. U cijenu uračunati i zaštitnu prečku na visini 100 cm od kote poda. Sve ostalo prema tehničkim  uvjetima za PVC stolarija. Proizvodač stolarije mora pribaviti potrebne ateste o protupozarnoj zastiti, sve prema elaboratu zastite od pozara.</t>
    </r>
  </si>
  <si>
    <t>Izrada , doprema i ugradba prozora vel. cca 75/60 cm prema shemi "1", iz min. petkomornih PVC profila sa ojačanjem od pocinčanih profila.  Na  krila ugraditi sav okov za  zaokretno-otklopno otvaranje. Prozor je ostakljen troslojnim IZO "low-e" staklom deb. 6+12+4+12+6 mm. Sve ostalo prema tehničkim  uvjetima za PVC stolarija.</t>
  </si>
  <si>
    <t>Izrada , doprema i ugradba prozora vel. cca 115/60 cm prema shemi "2", iz min. petkomornih PVC profila sa ojačanjem od pocinčanih profila.  Na  krila ugraditi sav okov za  zaokretno-otklopno otvaranje. Prozor je ostakljen troslojnim IZO "low-e" staklom deb. 6+12+4+12+6 mm.  Sve ostalo prema tehničkim  uvjetima za PVC stolarija.</t>
  </si>
  <si>
    <t>Izrada , doprema i ugradba prozora vel. cca 120/140 cm prema shemi "4", iz min. petkomornih PVC profila sa ojačanjem od pocinčanih profila.  Na  krila ugraditi sav okov za  zaokretno-otklopno otvaranje. Prozor je ostakljen troslojnim IZO "low-e" staklom deb. 6+12+4+12+6 mm. Nad prozorom se ugrađuje kutija  s PVC eslingen roletnom i mehanizmom za spuštanje i podizanje roletne. Kutija mora biti toplinski izolirana s pristupom s unutrašnje strane. Sve ostalo prema tehničkim  uvjetima za PVC stolarija.</t>
  </si>
  <si>
    <t>Izrada , doprema i ugradba vrata kotlovnice vel. cca 175/230 cm prema shemi ''1'' iz ALU  profila sa prekinutim toplinskim mostom.  Na  krila ugraditi sav okov za  zaokretno otvaranje. Vrata su ispunjena ALU panelom. Sve ostalo prema tehničkim  uvjetima za ALU stolariju.</t>
  </si>
  <si>
    <t>Izrada , doprema i ugradba glavnih ulaznih vrata vel. cca 185/230 cm prema shemi "2", iz ALU  profila sa prekinutim toplinskim mostom.  Na  krila ugraditi sav okov za  zaokretno otvaranje. Vrata su ostakljena sigurnosnim troslojnim IZO "low-e" staklom deb. 6+12+4+12+6 mm. Sve ostalo prema tehničkim  uvjetima za ALU stolariju.</t>
  </si>
  <si>
    <t>Izrada , doprema i ugradba ulaznih vrata vel. cca 125/230 cm prema shemi "3", iz ALU  profila sa prekinutim toplinskim mostom.  Na  krila ugraditi sav okov za  zaokretno otvaranje. Vrata su ostakljena sigurnosnim troslojnim IZO "low-e" staklom deb. 6+12+4+12+6 mm. Sve ostalo prema tehničkim  uvjetima za ALU stolariju.</t>
  </si>
  <si>
    <t>Izrada , doprema i ugradba stubišne stijene vel. cca 145/150 cm prema shemi "4", iz ALU  profila sa prekinutim toplinskim mostom.  Na  krila ugraditi sav okov za  zaokretno-otklopno otvaranje. Stijena je ostakljena troslojnim IZO staklom deb. 6+12+4+12+6 mm. Uključeno sa ventus okovom. Sve ostalo prema tehničkim  uvjetima za ALU stolariju.</t>
  </si>
  <si>
    <t>Izrada , doprema i ugradba stubišne stijene vel. cca 145/271 cm prema shemi "5", iz ALU  profila sa prekinutim toplinskim mostom.  Na  krila ugraditi sav okov za  zaokretno-otklopno otvaranje. Stijena je ostakljena troslojnim IZO "low-e" staklom deb. 6+12+4+12+6 mm. Uključeno sa ventus okovom. Sve ostalo prema tehničkim  uvjetima za ALU stolariju.</t>
  </si>
  <si>
    <t>Izrada , doprema i ugradba stubišne stijene vel. cca 145/156 cm prema shemi "6", iz ALU  profila sa prekinutim toplinskim mostom.  Na  krila ugraditi sav okov za  zaokretno-otklopno otvaranje. Stijena je ostakljena troslojnim IZO "low-e" staklom deb. 6+12+4+12+6 mm. Uključeno sa ventus okovom. Sve ostalo prema tehničkim  uvjetima za ALU stolariju.</t>
  </si>
  <si>
    <t>Izrada , doprema i ugradba stubišne stijene vel. cca 150/263 cm prema shemi "7", iz ALU  profila sa prekinutim toplinskim mostom.  Na  krila ugraditi sav okov za  zaokretno-otklopno otvaranje. Stijena je ostakljena troslojnim IZO "low-e" staklom deb. 6+12+4+12+6 mm.  Sve ostalo prema tehničkim  uvjetima za ALU stolarija.</t>
  </si>
  <si>
    <t>Dobava i ugradnja sustava za odimljavanje stubišta, sastavljenog od  prozora s integriranim elektromotorom za brzo i stabilno otvaranje i kontrolnog seta za odimljavanje; doprema i ugradba stubišne stijene vel. cca 150/263 cm prema shemi "7", iz ALU  profila sa prekinutim toplinskim mostom.  Na  krila ugraditi sav okov za  zaokretno-otklopno otvaranje. Stijena je ostakljena troslojnim IZO "low-e" staklom deb. 6+12+4+12+6 mm.  Uključeno sa ventus okovom. Prozor ima električno otvaranje gornjeg polja i zatvaranje pomoću integriranog elektromotora. Prozor se ugrađuje s kontrolnim setom za odimljavanje. Sve ostalo prema tehničkim  uvjetima za ALU stolarija. Stavka uključuje: kontrolni set za odimljavanje, Senzor za dim za rano otkrivanje dima, Samostalna jedinica za aktivaciju sustava za odimljavanje, Zidni prekidač za dnevno provjetravanje.</t>
  </si>
  <si>
    <t>Izrada , doprema i ugradba ulaznih vrata vel. cca 120/230 cm prema shemi "8", iz ALU  profila sa prekinutim toplinskim mostom.  Na  krila ugraditi sav okov za  zaokretno otvaranje. Vrata su ostakljena sigurnosnim troslojnim IZO "low-e" staklom deb. 6+12+4+12+6 mm.  Sve ostalo prema tehničkim  uvjetima za ALU stolariju.</t>
  </si>
  <si>
    <t xml:space="preserve">Dobava i ugradnja gumenog tepiha 4 mm na dvokomponentno ljepilo.
Dobava i ugradnja ljepila za zatvaranje pora gumenog tepiha.
Dobava i ugradnja obojane elastične poliuretanske smole u 1 sloju. 
Izvodi se prema uputama proizvođača. Završna zaštita  poliuretanskim  lakom.
Obradu dilatacijskih reški izvesti, jednokomponentnom poliuretanskom brtvećom masom, prema uputama proizvođača.  
U cijenu uključiti sav rad i materijal. Obračun po m2 podne površine.       </t>
  </si>
  <si>
    <t xml:space="preserve">Nabava, doprema i ugradnja kamenih oblutaka uz pročelje zgrade, kao zaštite sokla. Kameni obluci trebaju biti riječni, oblih bridova, dimenzija 40-80 mm, postavljeni u sloju debljine cca 20 cm, te širine do 1,0 m. U stavci je obuhvaćen sav potreban materijal i rad do potpune gotovosti. </t>
  </si>
  <si>
    <t xml:space="preserve">Alternativa: Visokotlačno prešane laminat ploče (HPL) ploče kao završna obloga. </t>
  </si>
  <si>
    <t>Fasadne obloge od blanjanih daska od ariša I klase,  dim. 20x58mm sa razmakom od 3-4 mm horizontalno položenih, koje se učvrščuju u drvenu podkonstrukciju inox vijcima sa upuštenom glavom. Špalete se oblažu daskama širine do 30 cm. Ton tamnosmeđi - RAL 8xxx. Obračun po m2 izvedene fasade do potpune gotovosti.</t>
  </si>
  <si>
    <r>
      <t>3</t>
    </r>
    <r>
      <rPr>
        <sz val="10"/>
        <rFont val="Arial Narrow"/>
        <family val="2"/>
        <charset val="238"/>
      </rPr>
      <t>. Gletanje fasade u dva sloja  cement - polimernim mortom. Uključena je postava rubnih profila na svim vanjskim bridovima , te oko prozora i vrata, kao i postava dijagonalnih traka na kuteve oko otvora, te jednoslojna postava staklo-plastične alkalno otporne armirajuće mrežice površinske mase 140-160g/m2 i prekidne čvrstoće min 150 N/5 cm, postavlja se sa preklopom.  Mrežica se stavlja u prvi sloj ljepila, koji je adekvatno  nazubljen i poravnan, a drugi sloj treba prebrusiti prije nanošenja završne silikatne žbuke. Ton fasade u svijetlim bojama - bež, bež smeđa, smeđo-bijela.</t>
    </r>
  </si>
  <si>
    <t>Ton boje profila u tamnim smeđim nijansama, RAL 8xxx ili tamno sivim nijansama RAL 7xxx.</t>
  </si>
  <si>
    <t xml:space="preserve">U cijeni stavke uračunato je ličenje lazurnim bojama unutarnje stolarije. Radove izvesti po pravilima struke za ličilačke radove. Osnovni premaz (grundiranje), kitanje, brušenje, dva puta ličenje bojom, te završno ličenje lakom. </t>
  </si>
  <si>
    <t xml:space="preserve">NAPOMENA: Vanjski prozori i stijene, kao i ostakljena vrata i stijene izvest će se od PVC profila (PVC profili s metalnim uloškom), ostakljeni s IZO low e staklom 6+12+4+12+6 mm. Zaštita od sunca su vanjske rolete. Prilikom ugradnje primjeniti RAL smjernice montaže brtvenim trakama. Vanjska ostakljena stolarija grijanog prostora prema vanjskom zraku mora imati slijedeće koeficijente prolaska topline: Ug≤1,10 W/m2K, Uw≤1,10 W/m2K. </t>
  </si>
  <si>
    <t>- svi prozori moraju biti izrađeni sa okovima, a stavka obuhvaća pripadajući okov, standardne kvalitete,</t>
  </si>
  <si>
    <t xml:space="preserve"> i specijalni okov za pojedine stavke prema opisu</t>
  </si>
  <si>
    <t>Podloga na koju se nanosi fasadna žbuka ili boja mora biti potpuno očišćena od masnoća, ostataka armature, žice i sl, ravna dovoljno hrapava, u svemu prema zahtjevima proizvođača žbuke. Gotova žbuka (i boja) mora biti ujednačene boje, potpuno ravna, oštrih i zaobljenih bridova (prema projektu), dobro sljubljena sa podlogom (kao i slojevi međusobno), bez pukotina i oštećenja. Radovi se ne smiju izvoditi po lošem vremenu, koje bi moglo utjecati na kvalitetu radova. Izvođač je dužan dati projektantu na uvid boja i tonova, te izraditi probne uzroke.</t>
  </si>
  <si>
    <t>Predmet troškovnika su kompletni stolarski, staklarski i ličilački radovi koji su u neposrednoj vezi sa stolarskim stavkama unutarnje stolarije. Uz svaku stavku troškovnika potrebno je obuhvatiti izradu, transport i montažu, te ugradnju. Detalje riješiti u skladu sa troškovnikom, šemama, mjerama uzetim na gradilištu, te uz odobrenje projektanta. Svaku stavku izvesti sa kompletnim pripadajućim okovom. Visina građevinskih otvor u armirano-betonskim zidovima uzeta je od gotovog poda (cca 10 cm). U cijenu stavke uključen sav potreban okov.</t>
  </si>
  <si>
    <t>Bojanje ploha zidova gipskartonskih ploča u disperzionim bojama, u neutralnoj svijetloj boji i tonu RAL 9010 sa svim potrebnim predradnjama na vec pripremljenu podlogu za bojanje a u cijenu uključen sav potreban rad, materijal. U cijenu uključeno i brušenje, čišćenje, otprašivanje, kitanje manjih oštećenja, impregniranje, predbojanje diperzivnom bojom, ispravljanje toniziranim kitom, te pokrovno bojanje disperzivnom bojom vlaknastim valjkom. Obračun po m2 oslikane površine.</t>
  </si>
  <si>
    <t>Bojanje ploha stropova gipskartonskih ploča u disperzionim bojama, u neutralnoj svijetloj boji i tonu RAL 9010 sa svim potrebnim predradnjama na vec pripremljenu podlogu za bojanje a u cijenu uključen sav potreban rad, materijal. U cijenu uključeno i brušenje, čišćenje, otprašivanje, kitanje manjih oštećenja, impregniranje, predbojanje diperzivnom bojom, ispravljanje toniziranim kitom, te pokrovno bojanje disperzivnom bojom vlaknastim valjkom. Obračun po m2 oslikane površine.</t>
  </si>
  <si>
    <t>Gletanje i bojanje ploha ab i opečnih zidova i stupova  sa završnom obradom u žbuci disperzionim bojama, u neutralnoj svijetloj boji i tonu RAL 9010 sa svim potrebnim predradnjama na vec pripremljenu podlogu za bojanje a u cijenu uključen sav potreban rad, materijal. U cijenu uključeno i brušenje, čišćenje, otprašivanje, kitanje manjih oštećenja, impregniranje, predbojanje diperzivnom bojom, ispravljanje toniziranim kitom, te pokrovno bojanje disperzivnom bojom vlaknastim valjkom. Obračun po m2 oslikane površine.</t>
  </si>
  <si>
    <r>
      <t>Dobava materijala i pokrivanje kosog, dvostrešnog krova glinenim biber crijepom na podkonstrukciji od drvenih letava. Krov je nagiba</t>
    </r>
    <r>
      <rPr>
        <b/>
        <sz val="10"/>
        <rFont val="Arial Narrow"/>
        <family val="2"/>
        <charset val="238"/>
      </rPr>
      <t xml:space="preserve"> 35°. </t>
    </r>
    <r>
      <rPr>
        <sz val="10"/>
        <rFont val="Arial Narrow"/>
        <family val="2"/>
        <charset val="238"/>
      </rPr>
      <t>U stavci obračunati i dobavu i ugradnju točkastog snjegobrana od pocinčanog čeličnog lima, plastificiranog u boji biber crijepa. Ugradnja i broj komada prema uputama proizvođača (1,3 do 5 kom/m2 krova). Polaganje u svemu prema preporukama i detaljima proizvođača pokrova i pravilima struke, vodeći računa o nagibu krova i lokalnim uvjetima. Pokrivanje krova smiju izvoditi samo stručno osposobljeni polagači. Ton pokrova tamnosivi RAL 9011. Obračun po m2 površine krova po kosini.</t>
    </r>
  </si>
  <si>
    <t xml:space="preserve">Dobava i polaganje podnih keramičkih GRESS pločica većeg formata, I klase, protukliznosti R11. Pločice se polažu lijepljenjem. Fuge se zatvaraju masom za fugiranje, vodootpornom, u boji keramike.  Veličina pločica do 80x80 cm, moguće odstupanje do ±10 cm. Pločice se postavljaju na ulazne prostore, hodnike i predprostore.  Keramičke pločice protuklizna izvedba (R11)(nabavna cijena pločica od 120kn/m2 do 180kn/m2), u sivim nijansama. Pločice se polažu na podlogu ljepljenjem fleksibilnim ljepilom po sistemu "reška na rešku" s otvorenim reškama 3 mm zapunjenim specijalnom, perivom masom za fugiranje, u boji po odabiru naručitelja. U stavku uključiti dobavu i ugradnju razdjelnog AL-INOX profila, izvedba na svim spojevima sa drugim materijalima i horizontalnim lomovima ploha. Izvedba spoja poda i sokla sa fugom na spoju cca 3 mm zapunjenom trajnoelastičnom masom za fugiranje u boji prema odabiru naručitelja. Pločice se polažu na građevinsko ljepilo, nanošenje ljepila rebrastom lopaticom na podlogu u punoj površini, sa svim potrebnim pripremama podloge u smislu postizanja odgovarajuće nosivosti, uključujući sva brušenja, bušenja oko npr. cijevi, ugrađenih elemenata i slično. Obračun po m2 izvedenog opločenja. </t>
  </si>
  <si>
    <r>
      <t>Dobava i polaganje podnih keramičkih GRESS pločica I klase protukliznosti R10. Pločice se polažu lijepljenjem. Fuge se zatvaraju masom za fugiranje, vodootpornom, u boji keramike. Veličina pločica 60x60 cm, moguće odstupanje do ±10 cm. Pločice se postavljaju na pod vjetrobrana, stubišta i podeste.  Keramičke pločice protuklizna izvedba (R12)(nabavna cijena pločica od 120kn/m2 do 180kn/m2), u sivim nijansama. Pločice se polažu na podlogu ljepljenjem fleksibilnim ljepilom po sistemu "reška na rešku" s otvorenim reškama 3 mm zapunjenim specijalnom, perivom masom za fugiranje, u boji po odabiru naručitelja. U stavku uključiti dobavu i ugradnju razdjelnog AL-INOX profila, izvedba na svim spojevima sa drugim materijalima i horizontalnim lomovima ploha. Izvedba spoja poda i sokla sa fugom na spoju cca 3 mm zapunjenom trajnoelastičnom masom za fugiranje u boji prema odabiru naručitelja. Pločice se polažu na građevinsko ljepilo, nanošenje ljepila rebrastom lopaticom na podlogu u punoj površini, sa svim potrebnim pripremama podloge u smislu postizanja odgovarajuće nosivosti, uključujući sva brušenja, bušenja oko npr. cijevi, ugrađenih elemenata i slično. Obračun po m2 izvedenog opločenja. Obračun po m</t>
    </r>
    <r>
      <rPr>
        <vertAlign val="superscript"/>
        <sz val="10"/>
        <rFont val="Arial Narrow"/>
        <family val="2"/>
        <charset val="238"/>
      </rPr>
      <t>2</t>
    </r>
    <r>
      <rPr>
        <sz val="10"/>
        <rFont val="Arial Narrow"/>
        <family val="2"/>
        <charset val="238"/>
      </rPr>
      <t xml:space="preserve"> izvedenog opločenja podesta i  izvedenog opločenja čela i gazišta stubišnog kraka, te m1 izvedenog sokla. </t>
    </r>
  </si>
  <si>
    <r>
      <t>Dobava i polaganje podnih keramičkih GRESS pločica I klase protukliznosti R11. Pločice se polažu lijepljenjem. Fuge se zatvaraju masom za fugiranje, vodootpornom, u boji keramike. Veličina pločica do 60x60 cm, moguće odstupanje do ±10 cm. Pločice se postavljaju na podu kotlovnice, spremišta i ostale radne prostore. Keramičke pločice protuklizna izvedba (R11)(nabavna cijena pločica od 120kn/m2 do 180kn/m2), u tamnosivim nijansama. Pločice se polažu na podlogu ljepljenjem fleksibilnim ljepilom po sistemu "reška na rešku" s otvorenim reškama 3 mm zapunjenim specijalnom, perivom masom za fugiranje, u boji po odabiru naručitelja. U stavku uključiti dobavu i ugradnju razdjelnog AL-INOX profila, izvedba na svim spojevima sa drugim materijalima i horizontalnim lomovima ploha. Izvedba spoja poda i sokla sa fugom na spoju cca 3 mm zapunjenom trajnoelastičnom masom za fugiranje u boji prema odabiru naručitelja. Pločice se polažu na građevinsko ljepilo, nanošenje ljepila rebrastom lopaticom na podlogu u punoj površini, sa svim potrebnim pripremama podloge u smislu postizanja odgovarajuće nosivosti, uključujući sva brušenja, bušenja oko npr. cijevi, ugrađenih elemenata i slično. Obračun po m</t>
    </r>
    <r>
      <rPr>
        <vertAlign val="superscript"/>
        <sz val="10"/>
        <rFont val="Arial Narrow"/>
        <family val="2"/>
        <charset val="238"/>
      </rPr>
      <t>2</t>
    </r>
    <r>
      <rPr>
        <sz val="10"/>
        <rFont val="Arial Narrow"/>
        <family val="2"/>
        <charset val="238"/>
      </rPr>
      <t xml:space="preserve"> izvedenog opločenja. </t>
    </r>
  </si>
  <si>
    <t xml:space="preserve">Dobava i polaganje podnih keramičkih pločica I klase protukliznosti R11. Pločice se polažu lijepljenjem. Fuge se zatvaraju masom za fugiranje, vodootpornom, u boji keramike.  Veličina pločica 60x60 cm, moguće odstupanje do ±10 cm. Pločice se postavljaju na podu sanitarija.  Keramičke pločice protuklizna izvedba (R11)(nabavna cijena pločica od 120kn/m2 do 180kn/m2), u tamnosivim nijansama. Pločice se polažu na podlogu ljepljenjem fleksibilnim ljepilom po sistemu "reška na rešku" s otvorenim reškama 3 mm zapunjenim specijalnom, perivom masom za fugiranje, u boji po odabiru naručitelja. U stavku uključiti dobavu i ugradnju razdjelnog AL-INOX profila dimenzija 30/12,5/2,8 mm, izvedba na svim spojevima sa drugim materijalima i horizontalnim lomovima ploha. Izvedba spoja poda i sokla sa fugom na spoju cca 3 mm zapunjenom trajnoelastičnom masom za fugiranje u boji prema odabiru naručitelja. Pločice se polažu na građevinsko ljepilo, nanošenje ljepila rebrastom lopaticom na podlogu u punoj površini, sa svim potrebnim pripremama podloge u smislu postizanja odgovarajuće nosivosti, uključujući sva brušenja, bušenja oko npr. cijevi, ugrađenih elemenata i slično. Obračun po m2 izvedenog opločenja. </t>
  </si>
  <si>
    <r>
      <t>Dobava materijala i opločenje zidova u svim sanitarijama i čajnim kuhnjama, glaziranim keramičkim pločicama prve klase. Pločice se polažu lijepljenjem.  Veličina pločica 60x20 cm, moguće odstupanje do ±10 cm. Visina opločenja do stropa. Keramičke pločice I klase, (nabavna cijena pločica od 120kn/m2 do 180kn/m2) u tamnosivim nijansama. Pločice se polažu ljepljenjem fleksibilnim ljepilom na podlogu (žbukana), po sistemu "reška na rešku" s otvorenim reškama 3 mm zapunjenim specijalnom, perivom masom za fugiranje, u boji po odabiru naručitelja. Zbog boljeg prianjanja pločica podlogu prethodno premazati adekvatnim impregnacijskim PRIMER-om što ulazi u cijenu. U stavku uključiti dobavu i ugradnju kutnog srebrno anodiranog ALU profila za vanjske kuteve dimenzije do 12,5 mm. Izvedba spoja poda i zida te unutarnjih kuteva sa fugom na spoju cca 3 mm zapunjenom trajnoelastičnom masom za fugiranje u boji prema odabiru investitora.Obračun po m</t>
    </r>
    <r>
      <rPr>
        <vertAlign val="superscript"/>
        <sz val="10"/>
        <rFont val="Arial Narrow"/>
        <family val="2"/>
        <charset val="238"/>
      </rPr>
      <t>2</t>
    </r>
    <r>
      <rPr>
        <sz val="10"/>
        <rFont val="Arial Narrow"/>
        <family val="2"/>
        <charset val="238"/>
      </rPr>
      <t>, bez obzira na veličinu prostorije. Uglove izvesti s aluminijskim kutnim letvicama.</t>
    </r>
  </si>
  <si>
    <t>Napomena: prije nabave keramike, zatražiti pozitivnu suglasnost investitora o kolekciji i tonu keramike.</t>
  </si>
  <si>
    <t xml:space="preserve">XI. OSTALI RADOVI UKUPNO: </t>
  </si>
</sst>
</file>

<file path=xl/styles.xml><?xml version="1.0" encoding="utf-8"?>
<styleSheet xmlns="http://schemas.openxmlformats.org/spreadsheetml/2006/main">
  <numFmts count="12">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Red]#,##0.00"/>
    <numFmt numFmtId="165" formatCode="#,##0.00\ &quot;kn&quot;"/>
    <numFmt numFmtId="166" formatCode="00000"/>
    <numFmt numFmtId="167" formatCode="_-* #,##0.00_K_n_-;\-* #,##0.00_K_n_-;_-* &quot;-&quot;??_K_n_-;_-@_-"/>
    <numFmt numFmtId="168" formatCode="#,##0.00\ _k_n"/>
    <numFmt numFmtId="169" formatCode="###."/>
    <numFmt numFmtId="170" formatCode="_(* #,##0.00_);_(* \(#,##0.00\);_(* &quot;-&quot;??_);_(@_)"/>
    <numFmt numFmtId="171" formatCode="_-* #,##0.00\ [$€-1]_-;\-* #,##0.00\ [$€-1]_-;_-* &quot;-&quot;??\ [$€-1]_-;_-@_-"/>
  </numFmts>
  <fonts count="80">
    <font>
      <sz val="11"/>
      <color theme="1"/>
      <name val="Calibri"/>
      <family val="2"/>
      <charset val="238"/>
      <scheme val="minor"/>
    </font>
    <font>
      <sz val="11"/>
      <color theme="1"/>
      <name val="Calibri"/>
      <family val="2"/>
      <charset val="238"/>
      <scheme val="minor"/>
    </font>
    <font>
      <sz val="10"/>
      <name val="Arial"/>
      <family val="2"/>
      <charset val="238"/>
    </font>
    <font>
      <sz val="10"/>
      <name val="Arial CE"/>
    </font>
    <font>
      <sz val="10"/>
      <name val="Helv"/>
    </font>
    <font>
      <sz val="12"/>
      <name val="Arial"/>
      <family val="2"/>
      <charset val="238"/>
    </font>
    <font>
      <sz val="10"/>
      <color indexed="8"/>
      <name val="Arial CE"/>
    </font>
    <font>
      <sz val="10"/>
      <name val="Arial"/>
      <family val="2"/>
      <charset val="238"/>
    </font>
    <font>
      <sz val="12"/>
      <name val="Arial"/>
      <family val="2"/>
      <charset val="238"/>
    </font>
    <font>
      <sz val="10"/>
      <name val="AvantArt_PP"/>
      <charset val="238"/>
    </font>
    <font>
      <u/>
      <sz val="10"/>
      <color indexed="12"/>
      <name val="Arial"/>
      <family val="2"/>
      <charset val="238"/>
    </font>
    <font>
      <sz val="11"/>
      <name val="Arial"/>
      <family val="2"/>
    </font>
    <font>
      <sz val="11"/>
      <color indexed="8"/>
      <name val="Calibri"/>
      <family val="2"/>
      <charset val="238"/>
    </font>
    <font>
      <sz val="11"/>
      <color indexed="9"/>
      <name val="Calibri"/>
      <family val="2"/>
      <charset val="238"/>
    </font>
    <font>
      <b/>
      <sz val="11"/>
      <color indexed="9"/>
      <name val="Calibri"/>
      <family val="2"/>
      <charset val="238"/>
    </font>
    <font>
      <b/>
      <sz val="11"/>
      <color indexed="8"/>
      <name val="Calibri"/>
      <family val="2"/>
      <charset val="238"/>
    </font>
    <font>
      <sz val="11"/>
      <color indexed="10"/>
      <name val="Calibri"/>
      <family val="2"/>
      <charset val="238"/>
    </font>
    <font>
      <sz val="11"/>
      <color rgb="FF9C0006"/>
      <name val="Calibri"/>
      <family val="2"/>
      <charset val="238"/>
    </font>
    <font>
      <b/>
      <sz val="11"/>
      <color rgb="FFFA7D00"/>
      <name val="Calibri"/>
      <family val="2"/>
      <charset val="238"/>
    </font>
    <font>
      <i/>
      <sz val="11"/>
      <color rgb="FF7F7F7F"/>
      <name val="Calibri"/>
      <family val="2"/>
      <charset val="238"/>
    </font>
    <font>
      <sz val="11"/>
      <color rgb="FF006100"/>
      <name val="Calibri"/>
      <family val="2"/>
      <charset val="238"/>
    </font>
    <font>
      <b/>
      <sz val="15"/>
      <color theme="3"/>
      <name val="Calibri"/>
      <family val="2"/>
      <charset val="238"/>
    </font>
    <font>
      <b/>
      <sz val="13"/>
      <color theme="3"/>
      <name val="Calibri"/>
      <family val="2"/>
      <charset val="238"/>
    </font>
    <font>
      <b/>
      <sz val="11"/>
      <color theme="3"/>
      <name val="Calibri"/>
      <family val="2"/>
      <charset val="238"/>
    </font>
    <font>
      <sz val="11"/>
      <color rgb="FF3F3F76"/>
      <name val="Calibri"/>
      <family val="2"/>
      <charset val="238"/>
    </font>
    <font>
      <sz val="11"/>
      <color rgb="FFFA7D00"/>
      <name val="Calibri"/>
      <family val="2"/>
      <charset val="238"/>
    </font>
    <font>
      <sz val="11"/>
      <color rgb="FF9C6500"/>
      <name val="Calibri"/>
      <family val="2"/>
      <charset val="238"/>
    </font>
    <font>
      <b/>
      <sz val="11"/>
      <color rgb="FF3F3F3F"/>
      <name val="Calibri"/>
      <family val="2"/>
      <charset val="238"/>
    </font>
    <font>
      <b/>
      <sz val="18"/>
      <color theme="3"/>
      <name val="Cambria"/>
      <family val="2"/>
      <charset val="238"/>
    </font>
    <font>
      <sz val="10"/>
      <name val="Arial CE"/>
      <family val="2"/>
      <charset val="238"/>
    </font>
    <font>
      <sz val="11"/>
      <name val="TopazFEF"/>
    </font>
    <font>
      <sz val="10"/>
      <name val="Times New Roman CE"/>
      <family val="1"/>
      <charset val="238"/>
    </font>
    <font>
      <sz val="12"/>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b/>
      <sz val="10"/>
      <name val="Arial Narrow"/>
      <family val="2"/>
      <charset val="238"/>
    </font>
    <font>
      <sz val="10"/>
      <name val="Arial Narrow"/>
      <family val="2"/>
      <charset val="238"/>
    </font>
    <font>
      <vertAlign val="superscript"/>
      <sz val="10"/>
      <name val="Arial Narrow"/>
      <family val="2"/>
      <charset val="238"/>
    </font>
    <font>
      <sz val="10"/>
      <color theme="2" tint="-0.89999084444715716"/>
      <name val="Arial Narrow"/>
      <family val="2"/>
      <charset val="238"/>
    </font>
    <font>
      <b/>
      <sz val="10"/>
      <color rgb="FFFF0000"/>
      <name val="Arial Narrow"/>
      <family val="2"/>
      <charset val="238"/>
    </font>
    <font>
      <sz val="10"/>
      <color rgb="FFFF0000"/>
      <name val="Arial Narrow"/>
      <family val="2"/>
      <charset val="238"/>
    </font>
    <font>
      <b/>
      <sz val="10"/>
      <color theme="1"/>
      <name val="Arial Narrow"/>
      <family val="2"/>
      <charset val="238"/>
    </font>
    <font>
      <sz val="10"/>
      <color theme="1"/>
      <name val="Arial Narrow"/>
      <family val="2"/>
      <charset val="238"/>
    </font>
    <font>
      <b/>
      <sz val="11"/>
      <name val="Arial Narrow"/>
      <family val="2"/>
      <charset val="238"/>
    </font>
    <font>
      <sz val="11"/>
      <name val="Arial Narrow"/>
      <family val="2"/>
      <charset val="238"/>
    </font>
    <font>
      <b/>
      <sz val="14"/>
      <name val="Arial Narrow"/>
      <family val="2"/>
      <charset val="238"/>
    </font>
    <font>
      <sz val="8"/>
      <name val="Arial Narrow"/>
      <family val="2"/>
      <charset val="238"/>
    </font>
    <font>
      <b/>
      <sz val="12"/>
      <name val="Arial Narrow"/>
      <family val="2"/>
      <charset val="238"/>
    </font>
    <font>
      <sz val="11"/>
      <color rgb="FF000000"/>
      <name val="Arial Narrow"/>
      <family val="2"/>
      <charset val="238"/>
    </font>
    <font>
      <sz val="11"/>
      <color rgb="FFFF0000"/>
      <name val="Arial Narrow"/>
      <family val="2"/>
      <charset val="238"/>
    </font>
    <font>
      <sz val="10"/>
      <color rgb="FF00B050"/>
      <name val="Arial Narrow"/>
      <family val="2"/>
      <charset val="238"/>
    </font>
    <font>
      <b/>
      <u/>
      <sz val="10"/>
      <name val="Arial Narrow"/>
      <family val="2"/>
      <charset val="238"/>
    </font>
    <font>
      <b/>
      <u/>
      <sz val="10"/>
      <color rgb="FF00B050"/>
      <name val="Arial Narrow"/>
      <family val="2"/>
      <charset val="238"/>
    </font>
    <font>
      <sz val="7"/>
      <name val="Arial Narrow"/>
      <family val="2"/>
      <charset val="238"/>
    </font>
    <font>
      <sz val="10"/>
      <color indexed="10"/>
      <name val="Arial Narrow"/>
      <family val="2"/>
      <charset val="238"/>
    </font>
    <font>
      <b/>
      <sz val="10"/>
      <color rgb="FF00B050"/>
      <name val="Arial Narrow"/>
      <family val="2"/>
      <charset val="238"/>
    </font>
    <font>
      <i/>
      <sz val="10"/>
      <color rgb="FF00B050"/>
      <name val="Arial Narrow"/>
      <family val="2"/>
      <charset val="238"/>
    </font>
    <font>
      <u/>
      <sz val="10"/>
      <name val="Arial Narrow"/>
      <family val="2"/>
      <charset val="238"/>
    </font>
    <font>
      <u/>
      <sz val="10"/>
      <color rgb="FF00B050"/>
      <name val="Arial Narrow"/>
      <family val="2"/>
      <charset val="238"/>
    </font>
    <font>
      <b/>
      <sz val="12"/>
      <color theme="1"/>
      <name val="Arial Narrow"/>
      <family val="2"/>
      <charset val="238"/>
    </font>
    <font>
      <sz val="12"/>
      <color theme="1"/>
      <name val="Arial Narrow"/>
      <family val="2"/>
      <charset val="238"/>
    </font>
    <font>
      <b/>
      <sz val="14"/>
      <color theme="1"/>
      <name val="Arial Narrow"/>
      <family val="2"/>
      <charset val="238"/>
    </font>
    <font>
      <sz val="10"/>
      <color indexed="8"/>
      <name val="Arial Narrow"/>
      <family val="2"/>
      <charset val="238"/>
    </font>
    <font>
      <b/>
      <i/>
      <sz val="10"/>
      <name val="Arial Narrow"/>
      <family val="2"/>
      <charset val="238"/>
    </font>
    <font>
      <sz val="9"/>
      <name val="Arial Narrow"/>
      <family val="2"/>
      <charset val="238"/>
    </font>
    <font>
      <i/>
      <sz val="10"/>
      <name val="Arial Narrow"/>
      <family val="2"/>
      <charset val="238"/>
    </font>
    <font>
      <i/>
      <sz val="10"/>
      <color indexed="51"/>
      <name val="Arial Narrow"/>
      <family val="2"/>
      <charset val="238"/>
    </font>
    <font>
      <sz val="10"/>
      <color indexed="12"/>
      <name val="Arial Narrow"/>
      <family val="2"/>
      <charset val="238"/>
    </font>
    <font>
      <b/>
      <sz val="10"/>
      <color indexed="10"/>
      <name val="Arial Narrow"/>
      <family val="2"/>
      <charset val="238"/>
    </font>
    <font>
      <b/>
      <sz val="9"/>
      <name val="Arial Narrow"/>
      <family val="2"/>
      <charset val="238"/>
    </font>
    <font>
      <sz val="11"/>
      <color theme="1"/>
      <name val="Arial Narrow"/>
      <family val="2"/>
      <charset val="238"/>
    </font>
    <font>
      <b/>
      <sz val="11"/>
      <color theme="1"/>
      <name val="Arial Narrow"/>
      <family val="2"/>
      <charset val="238"/>
    </font>
    <font>
      <b/>
      <sz val="11"/>
      <color rgb="FFFF0000"/>
      <name val="Arial Narrow"/>
      <family val="2"/>
      <charset val="238"/>
    </font>
    <font>
      <u/>
      <sz val="11"/>
      <name val="Arial Narrow"/>
      <family val="2"/>
      <charset val="238"/>
    </font>
    <font>
      <i/>
      <sz val="11"/>
      <name val="Arial Narrow"/>
      <family val="2"/>
      <charset val="238"/>
    </font>
    <font>
      <vertAlign val="superscript"/>
      <sz val="11"/>
      <name val="Arial Narrow"/>
      <family val="2"/>
      <charset val="238"/>
    </font>
    <font>
      <b/>
      <i/>
      <sz val="11"/>
      <name val="Arial Narrow"/>
      <family val="2"/>
      <charset val="238"/>
    </font>
    <font>
      <sz val="6"/>
      <name val="Arial Narrow"/>
      <family val="2"/>
      <charset val="238"/>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1" tint="0.59999389629810485"/>
        <bgColor indexed="64"/>
      </patternFill>
    </fill>
    <fill>
      <patternFill patternType="solid">
        <fgColor indexed="44"/>
        <bgColor indexed="64"/>
      </patternFill>
    </fill>
    <fill>
      <patternFill patternType="solid">
        <fgColor rgb="FFFFFFFF"/>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s>
  <borders count="38">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9318521683401"/>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diagonal/>
    </border>
  </borders>
  <cellStyleXfs count="120">
    <xf numFmtId="0" fontId="0" fillId="0" borderId="0"/>
    <xf numFmtId="43" fontId="1" fillId="0" borderId="0" applyFont="0" applyFill="0" applyBorder="0" applyAlignment="0" applyProtection="0"/>
    <xf numFmtId="0" fontId="2" fillId="0" borderId="0"/>
    <xf numFmtId="9" fontId="2" fillId="0" borderId="0"/>
    <xf numFmtId="44" fontId="2" fillId="0" borderId="0"/>
    <xf numFmtId="42" fontId="2" fillId="0" borderId="0"/>
    <xf numFmtId="41" fontId="2" fillId="0" borderId="0"/>
    <xf numFmtId="0" fontId="2" fillId="0" borderId="0"/>
    <xf numFmtId="0" fontId="2" fillId="0" borderId="0"/>
    <xf numFmtId="0" fontId="5" fillId="0" borderId="0"/>
    <xf numFmtId="0" fontId="2" fillId="0" borderId="0"/>
    <xf numFmtId="0" fontId="5" fillId="0" borderId="0"/>
    <xf numFmtId="0" fontId="3" fillId="0" borderId="0"/>
    <xf numFmtId="0" fontId="6" fillId="0" borderId="0"/>
    <xf numFmtId="0" fontId="4" fillId="0" borderId="0"/>
    <xf numFmtId="0" fontId="1" fillId="0" borderId="0"/>
    <xf numFmtId="41" fontId="7" fillId="0" borderId="0"/>
    <xf numFmtId="43" fontId="7" fillId="0" borderId="0"/>
    <xf numFmtId="42" fontId="7" fillId="0" borderId="0"/>
    <xf numFmtId="44" fontId="7" fillId="0" borderId="0"/>
    <xf numFmtId="0" fontId="7" fillId="0" borderId="0"/>
    <xf numFmtId="0" fontId="7" fillId="0" borderId="0"/>
    <xf numFmtId="0" fontId="7" fillId="0" borderId="0"/>
    <xf numFmtId="0" fontId="8" fillId="0" borderId="0"/>
    <xf numFmtId="0" fontId="7" fillId="0" borderId="0"/>
    <xf numFmtId="0" fontId="8" fillId="0" borderId="0"/>
    <xf numFmtId="9" fontId="7" fillId="0" borderId="0"/>
    <xf numFmtId="43" fontId="7" fillId="0" borderId="0"/>
    <xf numFmtId="0" fontId="9" fillId="0" borderId="0"/>
    <xf numFmtId="0" fontId="13" fillId="27" borderId="0" applyNumberFormat="0" applyBorder="0" applyAlignment="0" applyProtection="0"/>
    <xf numFmtId="0" fontId="12" fillId="12"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4" fillId="30" borderId="6" applyNumberFormat="0" applyAlignment="0" applyProtection="0"/>
    <xf numFmtId="0" fontId="12" fillId="9"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44" fontId="7" fillId="0" borderId="0" applyFont="0" applyFill="0" applyBorder="0" applyAlignment="0" applyProtection="0"/>
    <xf numFmtId="0" fontId="12" fillId="8" borderId="0" applyNumberFormat="0" applyBorder="0" applyAlignment="0" applyProtection="0"/>
    <xf numFmtId="0" fontId="12" fillId="4" borderId="0" applyNumberFormat="0" applyBorder="0" applyAlignment="0" applyProtection="0"/>
    <xf numFmtId="0" fontId="13" fillId="25" borderId="0" applyNumberFormat="0" applyBorder="0" applyAlignment="0" applyProtection="0"/>
    <xf numFmtId="0" fontId="12" fillId="11"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2" fillId="13" borderId="0" applyNumberFormat="0" applyBorder="0" applyAlignment="0" applyProtection="0"/>
    <xf numFmtId="0" fontId="13" fillId="23"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3" fillId="26" borderId="0" applyNumberFormat="0" applyBorder="0" applyAlignment="0" applyProtection="0"/>
    <xf numFmtId="44" fontId="7" fillId="0" borderId="0" applyFont="0" applyFill="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8" fillId="29" borderId="3" applyNumberFormat="0" applyAlignment="0" applyProtection="0"/>
    <xf numFmtId="0" fontId="13" fillId="16" borderId="0" applyNumberFormat="0" applyBorder="0" applyAlignment="0" applyProtection="0"/>
    <xf numFmtId="0" fontId="12" fillId="7" borderId="0" applyNumberFormat="0" applyBorder="0" applyAlignment="0" applyProtection="0"/>
    <xf numFmtId="0" fontId="13" fillId="24" borderId="0" applyNumberFormat="0" applyBorder="0" applyAlignment="0" applyProtection="0"/>
    <xf numFmtId="0" fontId="17" fillId="28" borderId="0" applyNumberFormat="0" applyBorder="0" applyAlignment="0" applyProtection="0"/>
    <xf numFmtId="0" fontId="7" fillId="0" borderId="0"/>
    <xf numFmtId="0" fontId="19" fillId="0" borderId="0" applyNumberFormat="0" applyFill="0" applyBorder="0" applyAlignment="0" applyProtection="0"/>
    <xf numFmtId="0" fontId="20" fillId="31" borderId="0" applyNumberFormat="0" applyBorder="0" applyAlignment="0" applyProtection="0"/>
    <xf numFmtId="0" fontId="21" fillId="0" borderId="1" applyNumberFormat="0" applyFill="0" applyAlignment="0" applyProtection="0"/>
    <xf numFmtId="0" fontId="22" fillId="0" borderId="9"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24" fillId="2" borderId="3" applyNumberFormat="0" applyAlignment="0" applyProtection="0"/>
    <xf numFmtId="0" fontId="25" fillId="0" borderId="5" applyNumberFormat="0" applyFill="0" applyAlignment="0" applyProtection="0"/>
    <xf numFmtId="0" fontId="26" fillId="32" borderId="0" applyNumberFormat="0" applyBorder="0" applyAlignment="0" applyProtection="0"/>
    <xf numFmtId="0" fontId="12" fillId="0" borderId="0"/>
    <xf numFmtId="4" fontId="11" fillId="0" borderId="0">
      <alignment horizontal="justify" vertical="justify"/>
    </xf>
    <xf numFmtId="4" fontId="11" fillId="0" borderId="0">
      <alignment horizontal="justify"/>
    </xf>
    <xf numFmtId="0" fontId="7" fillId="3" borderId="7" applyNumberFormat="0" applyFont="0" applyAlignment="0" applyProtection="0"/>
    <xf numFmtId="0" fontId="27" fillId="29" borderId="4" applyNumberFormat="0" applyAlignment="0" applyProtection="0"/>
    <xf numFmtId="0" fontId="28"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7" fillId="0" borderId="0"/>
    <xf numFmtId="0" fontId="2" fillId="0" borderId="0"/>
    <xf numFmtId="0" fontId="30" fillId="0" borderId="0" applyProtection="0">
      <alignment horizontal="left" vertical="top"/>
    </xf>
    <xf numFmtId="167" fontId="2" fillId="0" borderId="0" applyFont="0" applyFill="0" applyBorder="0" applyAlignment="0" applyProtection="0"/>
    <xf numFmtId="0" fontId="30" fillId="0" borderId="0" applyProtection="0">
      <alignment horizontal="left" vertical="top"/>
    </xf>
    <xf numFmtId="0" fontId="29" fillId="0" borderId="0"/>
    <xf numFmtId="0" fontId="2" fillId="0" borderId="0"/>
    <xf numFmtId="0" fontId="2" fillId="0" borderId="0"/>
    <xf numFmtId="0" fontId="1" fillId="0" borderId="0"/>
    <xf numFmtId="0" fontId="2" fillId="0" borderId="0"/>
    <xf numFmtId="0" fontId="2" fillId="0" borderId="0"/>
    <xf numFmtId="0" fontId="2" fillId="0" borderId="0"/>
    <xf numFmtId="0" fontId="4" fillId="0" borderId="0"/>
    <xf numFmtId="0" fontId="2" fillId="0" borderId="0"/>
    <xf numFmtId="170" fontId="2" fillId="0" borderId="0" applyFont="0" applyFill="0" applyBorder="0" applyAlignment="0" applyProtection="0"/>
    <xf numFmtId="0" fontId="5" fillId="0" borderId="0"/>
    <xf numFmtId="170" fontId="2" fillId="0" borderId="0" applyFont="0" applyFill="0" applyBorder="0" applyAlignment="0" applyProtection="0"/>
    <xf numFmtId="0" fontId="31" fillId="0" borderId="0">
      <alignment horizontal="right" vertical="top"/>
    </xf>
    <xf numFmtId="0" fontId="32" fillId="0" borderId="0">
      <alignment horizontal="justify" vertical="top" wrapText="1"/>
    </xf>
    <xf numFmtId="0" fontId="31" fillId="0" borderId="0">
      <alignment horizontal="left"/>
    </xf>
    <xf numFmtId="4" fontId="32" fillId="0" borderId="0">
      <alignment horizontal="right"/>
    </xf>
    <xf numFmtId="0" fontId="32" fillId="0" borderId="0">
      <alignment horizontal="right"/>
    </xf>
    <xf numFmtId="4" fontId="32" fillId="0" borderId="0">
      <alignment horizontal="right" wrapText="1"/>
    </xf>
    <xf numFmtId="0" fontId="32" fillId="0" borderId="0">
      <alignment horizontal="right"/>
    </xf>
    <xf numFmtId="4" fontId="32" fillId="0" borderId="0">
      <alignment horizontal="right"/>
    </xf>
    <xf numFmtId="170" fontId="2" fillId="0" borderId="0" applyFont="0" applyFill="0" applyBorder="0" applyAlignment="0" applyProtection="0"/>
    <xf numFmtId="43" fontId="2" fillId="0" borderId="0" applyFont="0" applyFill="0" applyBorder="0" applyAlignment="0" applyProtection="0"/>
    <xf numFmtId="0" fontId="33" fillId="0" borderId="0"/>
    <xf numFmtId="0" fontId="34" fillId="0" borderId="0"/>
    <xf numFmtId="0" fontId="2" fillId="0" borderId="0"/>
    <xf numFmtId="0" fontId="2" fillId="0" borderId="0"/>
    <xf numFmtId="0" fontId="2" fillId="0" borderId="0"/>
    <xf numFmtId="0" fontId="35" fillId="0" borderId="0"/>
    <xf numFmtId="0" fontId="36" fillId="0" borderId="0"/>
    <xf numFmtId="43" fontId="36"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applyNumberFormat="0" applyFont="0" applyFill="0" applyBorder="0" applyAlignment="0" applyProtection="0">
      <alignment vertical="top"/>
    </xf>
    <xf numFmtId="0" fontId="2" fillId="0" borderId="0"/>
    <xf numFmtId="0" fontId="2" fillId="0" borderId="0"/>
    <xf numFmtId="0" fontId="2" fillId="0" borderId="0"/>
  </cellStyleXfs>
  <cellXfs count="1046">
    <xf numFmtId="0" fontId="0" fillId="0" borderId="0" xfId="0"/>
    <xf numFmtId="0" fontId="37" fillId="39" borderId="10" xfId="0" applyFont="1" applyFill="1" applyBorder="1" applyAlignment="1">
      <alignment horizontal="left" vertical="top" wrapText="1"/>
    </xf>
    <xf numFmtId="0" fontId="37" fillId="39" borderId="10" xfId="0" applyFont="1" applyFill="1" applyBorder="1" applyAlignment="1">
      <alignment horizontal="center" vertical="top" wrapText="1"/>
    </xf>
    <xf numFmtId="43" fontId="37" fillId="39" borderId="10" xfId="1" applyFont="1" applyFill="1" applyBorder="1" applyAlignment="1">
      <alignment horizontal="center" vertical="top" wrapText="1"/>
    </xf>
    <xf numFmtId="43" fontId="37" fillId="39" borderId="10" xfId="1" applyFont="1" applyFill="1" applyBorder="1" applyAlignment="1">
      <alignment horizontal="right" vertical="top" wrapText="1"/>
    </xf>
    <xf numFmtId="0" fontId="38" fillId="0" borderId="0" xfId="0" applyFont="1" applyFill="1" applyBorder="1" applyAlignment="1">
      <alignment horizontal="left" vertical="top" wrapText="1"/>
    </xf>
    <xf numFmtId="0" fontId="38" fillId="0" borderId="0" xfId="0" applyFont="1" applyFill="1" applyBorder="1" applyAlignment="1">
      <alignment horizontal="center" vertical="top" wrapText="1"/>
    </xf>
    <xf numFmtId="43" fontId="38" fillId="0" borderId="0" xfId="1" applyFont="1" applyFill="1" applyBorder="1" applyAlignment="1">
      <alignment horizontal="left" vertical="top" wrapText="1"/>
    </xf>
    <xf numFmtId="43" fontId="38" fillId="0" borderId="0" xfId="1" applyFont="1" applyFill="1" applyAlignment="1">
      <alignment horizontal="left" vertical="top" wrapText="1"/>
    </xf>
    <xf numFmtId="43" fontId="38" fillId="0" borderId="0" xfId="1" applyFont="1" applyFill="1" applyAlignment="1">
      <alignment horizontal="right" vertical="top" wrapText="1"/>
    </xf>
    <xf numFmtId="0" fontId="38" fillId="0" borderId="0" xfId="28" applyNumberFormat="1" applyFont="1" applyFill="1" applyBorder="1" applyAlignment="1" applyProtection="1">
      <alignment horizontal="left" vertical="top" wrapText="1"/>
    </xf>
    <xf numFmtId="0" fontId="38" fillId="0" borderId="0" xfId="0" applyFont="1" applyFill="1" applyAlignment="1">
      <alignment horizontal="center" vertical="top" wrapText="1"/>
    </xf>
    <xf numFmtId="0" fontId="38" fillId="0" borderId="0" xfId="0" applyFont="1" applyFill="1" applyAlignment="1">
      <alignment horizontal="left" vertical="top" wrapText="1"/>
    </xf>
    <xf numFmtId="0" fontId="38" fillId="39" borderId="10" xfId="0" applyFont="1" applyFill="1" applyBorder="1" applyAlignment="1">
      <alignment horizontal="center" vertical="top" wrapText="1"/>
    </xf>
    <xf numFmtId="43" fontId="38" fillId="39" borderId="10" xfId="1" applyFont="1" applyFill="1" applyBorder="1" applyAlignment="1">
      <alignment horizontal="left" vertical="top" wrapText="1"/>
    </xf>
    <xf numFmtId="164" fontId="38" fillId="0" borderId="0" xfId="0" applyNumberFormat="1" applyFont="1" applyFill="1" applyBorder="1" applyAlignment="1">
      <alignment horizontal="center" vertical="top" wrapText="1"/>
    </xf>
    <xf numFmtId="43" fontId="38" fillId="0" borderId="0" xfId="1" applyFont="1" applyFill="1" applyBorder="1" applyAlignment="1">
      <alignment horizontal="right" vertical="top" wrapText="1"/>
    </xf>
    <xf numFmtId="164" fontId="37" fillId="0" borderId="0" xfId="0" applyNumberFormat="1" applyFont="1" applyFill="1" applyBorder="1" applyAlignment="1">
      <alignment horizontal="center" vertical="top" wrapText="1"/>
    </xf>
    <xf numFmtId="43" fontId="37" fillId="0" borderId="0" xfId="1" applyFont="1" applyFill="1" applyBorder="1" applyAlignment="1">
      <alignment horizontal="left" vertical="top" wrapText="1"/>
    </xf>
    <xf numFmtId="49" fontId="38" fillId="0" borderId="0" xfId="0" applyNumberFormat="1" applyFont="1" applyFill="1" applyBorder="1" applyAlignment="1">
      <alignment horizontal="left" vertical="top" wrapText="1"/>
    </xf>
    <xf numFmtId="43" fontId="38" fillId="0" borderId="0" xfId="1" applyFont="1" applyFill="1" applyBorder="1" applyAlignment="1" applyProtection="1">
      <alignment horizontal="left" vertical="top" wrapText="1"/>
      <protection locked="0"/>
    </xf>
    <xf numFmtId="43" fontId="38" fillId="39" borderId="10" xfId="1" applyFont="1" applyFill="1" applyBorder="1" applyAlignment="1">
      <alignment horizontal="right" vertical="top" wrapText="1"/>
    </xf>
    <xf numFmtId="0" fontId="37" fillId="0" borderId="0" xfId="0" applyFont="1" applyFill="1" applyBorder="1" applyAlignment="1">
      <alignment horizontal="left" vertical="top" wrapText="1"/>
    </xf>
    <xf numFmtId="0" fontId="37" fillId="0" borderId="0" xfId="0" applyFont="1" applyFill="1" applyBorder="1" applyAlignment="1">
      <alignment horizontal="center" vertical="top" wrapText="1"/>
    </xf>
    <xf numFmtId="43" fontId="37" fillId="0" borderId="0" xfId="1" applyFont="1" applyFill="1" applyBorder="1" applyAlignment="1">
      <alignment horizontal="center" vertical="top" wrapText="1"/>
    </xf>
    <xf numFmtId="43" fontId="37" fillId="0" borderId="0" xfId="1" applyFont="1" applyFill="1" applyBorder="1" applyAlignment="1">
      <alignment horizontal="right" vertical="top" wrapText="1"/>
    </xf>
    <xf numFmtId="43" fontId="37" fillId="39" borderId="10" xfId="1" applyFont="1" applyFill="1" applyBorder="1" applyAlignment="1">
      <alignment horizontal="left" vertical="top" wrapText="1"/>
    </xf>
    <xf numFmtId="0" fontId="38" fillId="0" borderId="0" xfId="0" applyFont="1" applyFill="1" applyAlignment="1">
      <alignment horizontal="center" wrapText="1"/>
    </xf>
    <xf numFmtId="43" fontId="38" fillId="0" borderId="0" xfId="1" applyFont="1" applyFill="1" applyAlignment="1">
      <alignment horizontal="left" wrapText="1"/>
    </xf>
    <xf numFmtId="43" fontId="38" fillId="0" borderId="0" xfId="1" applyFont="1" applyFill="1" applyAlignment="1">
      <alignment horizontal="right" wrapText="1"/>
    </xf>
    <xf numFmtId="10" fontId="38" fillId="0" borderId="0" xfId="7" applyNumberFormat="1" applyFont="1" applyFill="1" applyAlignment="1">
      <alignment horizontal="justify" vertical="top"/>
    </xf>
    <xf numFmtId="0" fontId="38" fillId="0" borderId="0" xfId="7" applyFont="1" applyFill="1" applyAlignment="1">
      <alignment horizontal="justify" vertical="top"/>
    </xf>
    <xf numFmtId="165" fontId="38" fillId="0" borderId="0" xfId="90" applyNumberFormat="1" applyFont="1" applyFill="1" applyBorder="1" applyAlignment="1" applyProtection="1">
      <alignment horizontal="left" vertical="top" wrapText="1"/>
      <protection locked="0"/>
    </xf>
    <xf numFmtId="0" fontId="38" fillId="0" borderId="0" xfId="0" applyFont="1" applyBorder="1" applyAlignment="1">
      <alignment horizontal="left" vertical="top"/>
    </xf>
    <xf numFmtId="0" fontId="38" fillId="0" borderId="0" xfId="0" applyFont="1" applyBorder="1" applyAlignment="1" applyProtection="1">
      <alignment horizontal="justify" vertical="justify" wrapText="1"/>
    </xf>
    <xf numFmtId="0" fontId="38" fillId="0" borderId="0" xfId="0" applyFont="1" applyBorder="1" applyAlignment="1">
      <alignment horizontal="center" wrapText="1"/>
    </xf>
    <xf numFmtId="4" fontId="38" fillId="0" borderId="0" xfId="0" applyNumberFormat="1" applyFont="1" applyFill="1" applyBorder="1" applyAlignment="1">
      <alignment horizontal="right" wrapText="1"/>
    </xf>
    <xf numFmtId="4" fontId="38" fillId="0" borderId="0" xfId="0" applyNumberFormat="1" applyFont="1" applyBorder="1" applyAlignment="1">
      <alignment horizontal="right" wrapText="1"/>
    </xf>
    <xf numFmtId="10" fontId="38" fillId="0" borderId="0" xfId="7" applyNumberFormat="1" applyFont="1" applyAlignment="1">
      <alignment horizontal="justify" vertical="top"/>
    </xf>
    <xf numFmtId="10" fontId="38" fillId="0" borderId="0" xfId="7" quotePrefix="1" applyNumberFormat="1" applyFont="1" applyAlignment="1">
      <alignment horizontal="justify" vertical="top"/>
    </xf>
    <xf numFmtId="0" fontId="38" fillId="0" borderId="0" xfId="0" applyFont="1" applyFill="1" applyAlignment="1">
      <alignment horizontal="right" wrapText="1"/>
    </xf>
    <xf numFmtId="0" fontId="38" fillId="0" borderId="0" xfId="107" applyFont="1" applyFill="1" applyBorder="1" applyAlignment="1">
      <alignment horizontal="center" vertical="top" wrapText="1"/>
    </xf>
    <xf numFmtId="4" fontId="38" fillId="0" borderId="0" xfId="107" applyNumberFormat="1" applyFont="1" applyFill="1" applyBorder="1" applyAlignment="1">
      <alignment horizontal="center" vertical="top" wrapText="1"/>
    </xf>
    <xf numFmtId="0" fontId="38" fillId="0" borderId="0" xfId="0" applyFont="1" applyFill="1" applyAlignment="1">
      <alignment vertical="top"/>
    </xf>
    <xf numFmtId="0" fontId="38" fillId="0" borderId="0" xfId="0" applyFont="1" applyFill="1"/>
    <xf numFmtId="0" fontId="38" fillId="0" borderId="0" xfId="0" applyFont="1" applyFill="1" applyAlignment="1">
      <alignment horizontal="center"/>
    </xf>
    <xf numFmtId="43" fontId="38" fillId="0" borderId="0" xfId="1" applyFont="1" applyFill="1" applyAlignment="1">
      <alignment horizontal="center"/>
    </xf>
    <xf numFmtId="0" fontId="38" fillId="0" borderId="0" xfId="0" applyFont="1" applyFill="1" applyAlignment="1">
      <alignment horizontal="justify" vertical="top" wrapText="1"/>
    </xf>
    <xf numFmtId="49" fontId="38" fillId="0" borderId="0" xfId="90" applyNumberFormat="1" applyFont="1" applyFill="1" applyBorder="1" applyAlignment="1" applyProtection="1">
      <alignment horizontal="left" vertical="top" wrapText="1"/>
    </xf>
    <xf numFmtId="14" fontId="38" fillId="0" borderId="0" xfId="112" applyNumberFormat="1" applyFont="1" applyFill="1" applyAlignment="1">
      <alignment horizontal="right" vertical="top" shrinkToFit="1"/>
    </xf>
    <xf numFmtId="0" fontId="38" fillId="0" borderId="0" xfId="112" applyFont="1" applyFill="1" applyAlignment="1">
      <alignment horizontal="justify" vertical="top" wrapText="1"/>
    </xf>
    <xf numFmtId="14" fontId="37" fillId="0" borderId="0" xfId="112" applyNumberFormat="1" applyFont="1" applyFill="1" applyAlignment="1">
      <alignment horizontal="right" vertical="top"/>
    </xf>
    <xf numFmtId="0" fontId="37" fillId="0" borderId="0" xfId="112" applyFont="1" applyFill="1" applyAlignment="1">
      <alignment horizontal="justify" vertical="top" wrapText="1"/>
    </xf>
    <xf numFmtId="0" fontId="38" fillId="0" borderId="0" xfId="112" quotePrefix="1" applyNumberFormat="1" applyFont="1" applyFill="1" applyAlignment="1" applyProtection="1">
      <alignment horizontal="right" vertical="top" shrinkToFit="1"/>
      <protection locked="0"/>
    </xf>
    <xf numFmtId="0" fontId="38" fillId="0" borderId="0" xfId="112" applyFont="1" applyFill="1" applyAlignment="1" applyProtection="1">
      <alignment horizontal="justify" vertical="top" wrapText="1"/>
      <protection locked="0"/>
    </xf>
    <xf numFmtId="0" fontId="38" fillId="0" borderId="0" xfId="112" applyFont="1" applyFill="1" applyAlignment="1">
      <alignment horizontal="justify" vertical="top"/>
    </xf>
    <xf numFmtId="0" fontId="38" fillId="0" borderId="0" xfId="112" applyFont="1" applyFill="1"/>
    <xf numFmtId="0" fontId="38" fillId="0" borderId="0" xfId="112" applyNumberFormat="1" applyFont="1" applyFill="1" applyAlignment="1" applyProtection="1">
      <alignment horizontal="right" vertical="top" shrinkToFit="1"/>
      <protection locked="0"/>
    </xf>
    <xf numFmtId="0" fontId="37" fillId="0" borderId="0" xfId="112" applyFont="1" applyFill="1" applyAlignment="1" applyProtection="1">
      <alignment horizontal="justify" vertical="top" wrapText="1"/>
      <protection locked="0"/>
    </xf>
    <xf numFmtId="49" fontId="38" fillId="0" borderId="0" xfId="90" applyNumberFormat="1" applyFont="1" applyFill="1" applyBorder="1" applyAlignment="1" applyProtection="1">
      <alignment horizontal="center" vertical="top" wrapText="1"/>
    </xf>
    <xf numFmtId="43" fontId="38" fillId="0" borderId="0" xfId="1" applyFont="1" applyFill="1" applyBorder="1" applyAlignment="1" applyProtection="1">
      <alignment horizontal="left" vertical="top" wrapText="1"/>
    </xf>
    <xf numFmtId="43" fontId="38" fillId="0" borderId="0" xfId="1" applyFont="1" applyFill="1" applyBorder="1" applyAlignment="1" applyProtection="1">
      <alignment horizontal="right" vertical="top" wrapText="1"/>
    </xf>
    <xf numFmtId="49" fontId="37" fillId="39" borderId="10" xfId="90" applyNumberFormat="1" applyFont="1" applyFill="1" applyBorder="1" applyAlignment="1" applyProtection="1">
      <alignment horizontal="left" vertical="top" wrapText="1"/>
    </xf>
    <xf numFmtId="49" fontId="37" fillId="39" borderId="10" xfId="90" applyNumberFormat="1" applyFont="1" applyFill="1" applyBorder="1" applyAlignment="1" applyProtection="1">
      <alignment horizontal="center" vertical="top" wrapText="1"/>
    </xf>
    <xf numFmtId="43" fontId="37" fillId="39" borderId="10" xfId="1" applyFont="1" applyFill="1" applyBorder="1" applyAlignment="1" applyProtection="1">
      <alignment horizontal="left" vertical="top" wrapText="1"/>
    </xf>
    <xf numFmtId="43" fontId="37" fillId="39" borderId="10" xfId="1" applyFont="1" applyFill="1" applyBorder="1" applyAlignment="1" applyProtection="1">
      <alignment horizontal="right" vertical="top" wrapText="1"/>
    </xf>
    <xf numFmtId="43" fontId="37" fillId="0" borderId="0" xfId="1" applyFont="1" applyFill="1" applyAlignment="1">
      <alignment horizontal="left" vertical="top" wrapText="1"/>
    </xf>
    <xf numFmtId="49" fontId="38" fillId="0" borderId="0" xfId="90" applyNumberFormat="1" applyFont="1" applyFill="1" applyBorder="1" applyAlignment="1" applyProtection="1">
      <alignment horizontal="center" wrapText="1"/>
    </xf>
    <xf numFmtId="43" fontId="38" fillId="0" borderId="0" xfId="1" applyFont="1" applyFill="1" applyBorder="1" applyAlignment="1" applyProtection="1">
      <alignment horizontal="left" wrapText="1"/>
    </xf>
    <xf numFmtId="43" fontId="38" fillId="0" borderId="0" xfId="1" applyFont="1" applyFill="1" applyBorder="1" applyAlignment="1" applyProtection="1">
      <alignment horizontal="right" wrapText="1"/>
    </xf>
    <xf numFmtId="49" fontId="38" fillId="39" borderId="0" xfId="90" applyNumberFormat="1" applyFont="1" applyFill="1" applyBorder="1" applyAlignment="1" applyProtection="1">
      <alignment horizontal="left" vertical="top" wrapText="1"/>
    </xf>
    <xf numFmtId="49" fontId="38" fillId="39" borderId="0" xfId="90" applyNumberFormat="1" applyFont="1" applyFill="1" applyBorder="1" applyAlignment="1" applyProtection="1">
      <alignment horizontal="center" vertical="top" wrapText="1"/>
    </xf>
    <xf numFmtId="43" fontId="38" fillId="39" borderId="0" xfId="1" applyFont="1" applyFill="1" applyBorder="1" applyAlignment="1" applyProtection="1">
      <alignment horizontal="left" vertical="top" wrapText="1"/>
    </xf>
    <xf numFmtId="43" fontId="38" fillId="39" borderId="0" xfId="1" applyFont="1" applyFill="1" applyBorder="1" applyAlignment="1" applyProtection="1">
      <alignment horizontal="right" vertical="top" wrapText="1"/>
    </xf>
    <xf numFmtId="0" fontId="37" fillId="0" borderId="10" xfId="0" applyFont="1" applyFill="1" applyBorder="1" applyAlignment="1">
      <alignment horizontal="left" vertical="top" wrapText="1"/>
    </xf>
    <xf numFmtId="0" fontId="38" fillId="39" borderId="0" xfId="0" applyFont="1" applyFill="1" applyAlignment="1">
      <alignment horizontal="left" vertical="top" wrapText="1"/>
    </xf>
    <xf numFmtId="43" fontId="38" fillId="0" borderId="0" xfId="0" applyNumberFormat="1" applyFont="1" applyFill="1" applyAlignment="1">
      <alignment horizontal="left" vertical="top" wrapText="1"/>
    </xf>
    <xf numFmtId="0" fontId="38" fillId="0" borderId="0" xfId="0" applyFont="1" applyFill="1" applyBorder="1" applyAlignment="1">
      <alignment horizontal="justify" vertical="center" wrapText="1"/>
    </xf>
    <xf numFmtId="0" fontId="38" fillId="0" borderId="0" xfId="0" applyFont="1" applyFill="1" applyBorder="1" applyAlignment="1">
      <alignment horizontal="center" wrapText="1"/>
    </xf>
    <xf numFmtId="164" fontId="38" fillId="0" borderId="0" xfId="0" applyNumberFormat="1" applyFont="1" applyFill="1" applyBorder="1" applyAlignment="1">
      <alignment horizontal="center" wrapText="1"/>
    </xf>
    <xf numFmtId="165" fontId="38" fillId="0" borderId="0" xfId="0" applyNumberFormat="1" applyFont="1" applyFill="1" applyBorder="1" applyAlignment="1">
      <alignment horizontal="center"/>
    </xf>
    <xf numFmtId="2" fontId="38" fillId="0" borderId="0" xfId="0" applyNumberFormat="1" applyFont="1" applyFill="1" applyBorder="1" applyAlignment="1">
      <alignment horizontal="center" wrapText="1"/>
    </xf>
    <xf numFmtId="2" fontId="38" fillId="0" borderId="0" xfId="0" applyNumberFormat="1" applyFont="1" applyBorder="1" applyAlignment="1">
      <alignment horizontal="center"/>
    </xf>
    <xf numFmtId="0" fontId="38" fillId="0" borderId="0" xfId="0" applyFont="1" applyBorder="1"/>
    <xf numFmtId="49" fontId="37" fillId="0" borderId="0" xfId="0" applyNumberFormat="1" applyFont="1" applyBorder="1" applyAlignment="1">
      <alignment horizontal="left" vertical="top"/>
    </xf>
    <xf numFmtId="9" fontId="38" fillId="0" borderId="0" xfId="0" applyNumberFormat="1" applyFont="1" applyBorder="1"/>
    <xf numFmtId="0" fontId="38" fillId="0" borderId="11" xfId="0" applyFont="1" applyFill="1" applyBorder="1" applyAlignment="1">
      <alignment horizontal="left" vertical="top" wrapText="1"/>
    </xf>
    <xf numFmtId="4" fontId="38" fillId="0" borderId="0" xfId="0" applyNumberFormat="1" applyFont="1" applyFill="1" applyAlignment="1">
      <alignment horizontal="left" vertical="top" wrapText="1"/>
    </xf>
    <xf numFmtId="43" fontId="37" fillId="0" borderId="0" xfId="1" applyFont="1" applyFill="1" applyAlignment="1">
      <alignment horizontal="right" vertical="top" wrapText="1"/>
    </xf>
    <xf numFmtId="0" fontId="38" fillId="39" borderId="0" xfId="0" applyFont="1" applyFill="1" applyBorder="1" applyAlignment="1">
      <alignment horizontal="left" vertical="top" wrapText="1"/>
    </xf>
    <xf numFmtId="0" fontId="38" fillId="0" borderId="10" xfId="0" applyFont="1" applyFill="1" applyBorder="1" applyAlignment="1">
      <alignment horizontal="center" vertical="top" wrapText="1"/>
    </xf>
    <xf numFmtId="43" fontId="38" fillId="0" borderId="10" xfId="1" applyFont="1" applyFill="1" applyBorder="1" applyAlignment="1">
      <alignment horizontal="left" vertical="top" wrapText="1"/>
    </xf>
    <xf numFmtId="43" fontId="38" fillId="0" borderId="10" xfId="1" applyFont="1" applyFill="1" applyBorder="1" applyAlignment="1">
      <alignment horizontal="right" vertical="top" wrapText="1"/>
    </xf>
    <xf numFmtId="0" fontId="38" fillId="0" borderId="11" xfId="0" applyFont="1" applyFill="1" applyBorder="1" applyAlignment="1">
      <alignment horizontal="center" vertical="top" wrapText="1"/>
    </xf>
    <xf numFmtId="43" fontId="38" fillId="0" borderId="11" xfId="1" applyFont="1" applyFill="1" applyBorder="1" applyAlignment="1">
      <alignment horizontal="left" vertical="top" wrapText="1"/>
    </xf>
    <xf numFmtId="43" fontId="38" fillId="0" borderId="11" xfId="1" applyFont="1" applyFill="1" applyBorder="1" applyAlignment="1">
      <alignment horizontal="right" vertical="top" wrapText="1"/>
    </xf>
    <xf numFmtId="0" fontId="37" fillId="0" borderId="10" xfId="0" applyFont="1" applyFill="1" applyBorder="1" applyAlignment="1">
      <alignment horizontal="center" vertical="top" wrapText="1"/>
    </xf>
    <xf numFmtId="43" fontId="37" fillId="0" borderId="10" xfId="1" applyFont="1" applyFill="1" applyBorder="1" applyAlignment="1">
      <alignment horizontal="left" vertical="top" wrapText="1"/>
    </xf>
    <xf numFmtId="0" fontId="38" fillId="39" borderId="0" xfId="0" applyFont="1" applyFill="1" applyAlignment="1">
      <alignment horizontal="center" vertical="top" wrapText="1"/>
    </xf>
    <xf numFmtId="43" fontId="38" fillId="39" borderId="0" xfId="1" applyFont="1" applyFill="1" applyAlignment="1">
      <alignment horizontal="left" vertical="top" wrapText="1"/>
    </xf>
    <xf numFmtId="43" fontId="37" fillId="39" borderId="0" xfId="1" applyFont="1" applyFill="1" applyAlignment="1">
      <alignment horizontal="right" vertical="top" wrapText="1"/>
    </xf>
    <xf numFmtId="43" fontId="43" fillId="0" borderId="0" xfId="1" applyFont="1" applyFill="1" applyAlignment="1">
      <alignment horizontal="right" vertical="top" wrapText="1"/>
    </xf>
    <xf numFmtId="0" fontId="43" fillId="0" borderId="0" xfId="0" applyFont="1" applyAlignment="1">
      <alignment horizontal="right" vertical="top" wrapText="1"/>
    </xf>
    <xf numFmtId="43" fontId="44" fillId="0" borderId="0" xfId="1" applyFont="1" applyAlignment="1">
      <alignment horizontal="right" vertical="top" wrapText="1"/>
    </xf>
    <xf numFmtId="0" fontId="45" fillId="0" borderId="0" xfId="90" applyFont="1" applyAlignment="1">
      <alignment vertical="top"/>
    </xf>
    <xf numFmtId="0" fontId="45" fillId="0" borderId="0" xfId="90" applyNumberFormat="1" applyFont="1" applyAlignment="1">
      <alignment vertical="top"/>
    </xf>
    <xf numFmtId="0" fontId="45" fillId="0" borderId="0" xfId="90" applyFont="1" applyAlignment="1">
      <alignment horizontal="center"/>
    </xf>
    <xf numFmtId="4" fontId="45" fillId="0" borderId="0" xfId="90" applyNumberFormat="1" applyFont="1" applyFill="1" applyAlignment="1">
      <alignment horizontal="right"/>
    </xf>
    <xf numFmtId="168" fontId="46" fillId="0" borderId="0" xfId="90" applyNumberFormat="1" applyFont="1" applyFill="1" applyAlignment="1">
      <alignment horizontal="left" vertical="top" wrapText="1"/>
    </xf>
    <xf numFmtId="0" fontId="45" fillId="2" borderId="0" xfId="90" applyFont="1" applyFill="1" applyAlignment="1">
      <alignment vertical="top"/>
    </xf>
    <xf numFmtId="0" fontId="45" fillId="2" borderId="0" xfId="90" applyNumberFormat="1" applyFont="1" applyFill="1" applyAlignment="1">
      <alignment vertical="top"/>
    </xf>
    <xf numFmtId="4" fontId="45" fillId="2" borderId="0" xfId="90" applyNumberFormat="1" applyFont="1" applyFill="1" applyAlignment="1">
      <alignment horizontal="right"/>
    </xf>
    <xf numFmtId="0" fontId="45" fillId="34" borderId="0" xfId="90" applyFont="1" applyFill="1" applyAlignment="1">
      <alignment vertical="top"/>
    </xf>
    <xf numFmtId="0" fontId="46" fillId="34" borderId="0" xfId="90" applyFont="1" applyFill="1" applyAlignment="1">
      <alignment horizontal="center"/>
    </xf>
    <xf numFmtId="4" fontId="46" fillId="34" borderId="0" xfId="90" applyNumberFormat="1" applyFont="1" applyFill="1" applyAlignment="1">
      <alignment horizontal="right"/>
    </xf>
    <xf numFmtId="168" fontId="46" fillId="0" borderId="0" xfId="90" applyNumberFormat="1" applyFont="1" applyFill="1" applyAlignment="1">
      <alignment horizontal="left" vertical="top"/>
    </xf>
    <xf numFmtId="0" fontId="45" fillId="0" borderId="0" xfId="90" applyFont="1" applyFill="1" applyAlignment="1">
      <alignment vertical="top"/>
    </xf>
    <xf numFmtId="0" fontId="46" fillId="0" borderId="0" xfId="90" applyFont="1" applyFill="1" applyAlignment="1">
      <alignment horizontal="center"/>
    </xf>
    <xf numFmtId="4" fontId="46" fillId="0" borderId="0" xfId="90" applyNumberFormat="1" applyFont="1" applyFill="1" applyAlignment="1">
      <alignment horizontal="right"/>
    </xf>
    <xf numFmtId="0" fontId="46" fillId="0" borderId="0" xfId="90" applyFont="1" applyAlignment="1">
      <alignment vertical="top"/>
    </xf>
    <xf numFmtId="4" fontId="46" fillId="0" borderId="0" xfId="90" applyNumberFormat="1" applyFont="1" applyFill="1" applyBorder="1" applyAlignment="1">
      <alignment horizontal="right" vertical="top" wrapText="1"/>
    </xf>
    <xf numFmtId="4" fontId="46" fillId="0" borderId="0" xfId="91" applyNumberFormat="1" applyFont="1" applyFill="1" applyBorder="1" applyAlignment="1">
      <alignment horizontal="right" vertical="top" wrapText="1"/>
    </xf>
    <xf numFmtId="168" fontId="45" fillId="0" borderId="0" xfId="90" applyNumberFormat="1" applyFont="1" applyFill="1" applyAlignment="1">
      <alignment horizontal="left" vertical="top" wrapText="1"/>
    </xf>
    <xf numFmtId="0" fontId="46" fillId="0" borderId="0" xfId="90" applyNumberFormat="1" applyFont="1" applyFill="1" applyAlignment="1">
      <alignment horizontal="left" vertical="top" wrapText="1"/>
    </xf>
    <xf numFmtId="168" fontId="46" fillId="0" borderId="0" xfId="90" applyNumberFormat="1" applyFont="1" applyFill="1" applyBorder="1" applyAlignment="1">
      <alignment horizontal="center" vertical="top" wrapText="1"/>
    </xf>
    <xf numFmtId="4" fontId="46" fillId="0" borderId="0" xfId="90" applyNumberFormat="1" applyFont="1" applyFill="1" applyAlignment="1">
      <alignment horizontal="right" vertical="top" wrapText="1"/>
    </xf>
    <xf numFmtId="168" fontId="45" fillId="0" borderId="0" xfId="90" applyNumberFormat="1" applyFont="1" applyFill="1" applyAlignment="1" applyProtection="1">
      <alignment horizontal="left" vertical="top" wrapText="1"/>
    </xf>
    <xf numFmtId="168" fontId="45" fillId="0" borderId="27" xfId="90" applyNumberFormat="1" applyFont="1" applyFill="1" applyBorder="1" applyAlignment="1" applyProtection="1">
      <alignment horizontal="center" vertical="top" wrapText="1"/>
    </xf>
    <xf numFmtId="168" fontId="45" fillId="0" borderId="0" xfId="90" applyNumberFormat="1" applyFont="1" applyFill="1" applyAlignment="1" applyProtection="1">
      <alignment horizontal="center" vertical="top" wrapText="1"/>
    </xf>
    <xf numFmtId="0" fontId="46" fillId="0" borderId="0" xfId="90" applyNumberFormat="1" applyFont="1" applyFill="1" applyAlignment="1" applyProtection="1">
      <alignment horizontal="left" vertical="top" wrapText="1"/>
    </xf>
    <xf numFmtId="168" fontId="46" fillId="0" borderId="0" xfId="90" applyNumberFormat="1" applyFont="1" applyFill="1" applyBorder="1" applyAlignment="1" applyProtection="1">
      <alignment horizontal="center" vertical="top" wrapText="1"/>
    </xf>
    <xf numFmtId="4" fontId="46" fillId="0" borderId="0" xfId="90" applyNumberFormat="1" applyFont="1" applyFill="1" applyAlignment="1" applyProtection="1">
      <alignment horizontal="right" vertical="top" wrapText="1"/>
    </xf>
    <xf numFmtId="4" fontId="46" fillId="0" borderId="0" xfId="91" applyNumberFormat="1" applyFont="1" applyFill="1" applyBorder="1" applyAlignment="1" applyProtection="1">
      <alignment horizontal="right" vertical="top" wrapText="1"/>
    </xf>
    <xf numFmtId="168" fontId="46" fillId="0" borderId="0" xfId="90" applyNumberFormat="1" applyFont="1" applyFill="1" applyAlignment="1" applyProtection="1">
      <alignment horizontal="left" vertical="top" wrapText="1"/>
    </xf>
    <xf numFmtId="0" fontId="45" fillId="34" borderId="0" xfId="90" applyNumberFormat="1" applyFont="1" applyFill="1" applyAlignment="1">
      <alignment vertical="top"/>
    </xf>
    <xf numFmtId="0" fontId="45" fillId="0" borderId="0" xfId="90" applyNumberFormat="1" applyFont="1" applyFill="1" applyAlignment="1">
      <alignment vertical="top"/>
    </xf>
    <xf numFmtId="0" fontId="46" fillId="0" borderId="0" xfId="90" applyNumberFormat="1" applyFont="1" applyFill="1" applyBorder="1" applyAlignment="1">
      <alignment horizontal="center" vertical="top" wrapText="1"/>
    </xf>
    <xf numFmtId="2" fontId="46" fillId="0" borderId="0" xfId="84" applyNumberFormat="1" applyFont="1" applyFill="1" applyBorder="1" applyAlignment="1">
      <alignment horizontal="left" vertical="top" wrapText="1"/>
    </xf>
    <xf numFmtId="0" fontId="46" fillId="0" borderId="0" xfId="84" applyNumberFormat="1" applyFont="1" applyFill="1" applyBorder="1" applyAlignment="1">
      <alignment vertical="top" wrapText="1"/>
    </xf>
    <xf numFmtId="168" fontId="46" fillId="0" borderId="0" xfId="84" applyNumberFormat="1" applyFont="1" applyFill="1" applyBorder="1" applyAlignment="1">
      <alignment horizontal="right" vertical="top" wrapText="1"/>
    </xf>
    <xf numFmtId="43" fontId="46" fillId="0" borderId="0" xfId="93" applyNumberFormat="1" applyFont="1" applyBorder="1" applyAlignment="1">
      <alignment horizontal="right"/>
    </xf>
    <xf numFmtId="43" fontId="46" fillId="0" borderId="0" xfId="93" applyNumberFormat="1" applyFont="1" applyBorder="1"/>
    <xf numFmtId="0" fontId="50" fillId="35" borderId="15" xfId="84" applyFont="1" applyFill="1" applyBorder="1" applyAlignment="1">
      <alignment vertical="top" wrapText="1"/>
    </xf>
    <xf numFmtId="0" fontId="50" fillId="35" borderId="16" xfId="84" applyFont="1" applyFill="1" applyBorder="1" applyAlignment="1">
      <alignment vertical="top" wrapText="1"/>
    </xf>
    <xf numFmtId="0" fontId="50" fillId="35" borderId="18" xfId="84" applyFont="1" applyFill="1" applyBorder="1" applyAlignment="1">
      <alignment vertical="top" wrapText="1"/>
    </xf>
    <xf numFmtId="0" fontId="50" fillId="35" borderId="19" xfId="84" applyFont="1" applyFill="1" applyBorder="1" applyAlignment="1">
      <alignment vertical="top" wrapText="1"/>
    </xf>
    <xf numFmtId="0" fontId="50" fillId="35" borderId="23" xfId="84" applyFont="1" applyFill="1" applyBorder="1" applyAlignment="1">
      <alignment vertical="top" wrapText="1"/>
    </xf>
    <xf numFmtId="0" fontId="50" fillId="35" borderId="23" xfId="84" applyFont="1" applyFill="1" applyBorder="1" applyAlignment="1">
      <alignment wrapText="1"/>
    </xf>
    <xf numFmtId="2" fontId="46" fillId="0" borderId="0" xfId="84" applyNumberFormat="1" applyFont="1" applyFill="1" applyAlignment="1">
      <alignment vertical="top" wrapText="1"/>
    </xf>
    <xf numFmtId="0" fontId="50" fillId="35" borderId="21" xfId="84" applyFont="1" applyFill="1" applyBorder="1" applyAlignment="1">
      <alignment vertical="top" wrapText="1"/>
    </xf>
    <xf numFmtId="0" fontId="50" fillId="35" borderId="21" xfId="84" applyFont="1" applyFill="1" applyBorder="1" applyAlignment="1">
      <alignment wrapText="1"/>
    </xf>
    <xf numFmtId="0" fontId="50" fillId="35" borderId="24" xfId="84" applyFont="1" applyFill="1" applyBorder="1" applyAlignment="1">
      <alignment vertical="top" wrapText="1"/>
    </xf>
    <xf numFmtId="0" fontId="46" fillId="35" borderId="25" xfId="84" applyFont="1" applyFill="1" applyBorder="1" applyAlignment="1">
      <alignment horizontal="justify" vertical="top" wrapText="1"/>
    </xf>
    <xf numFmtId="0" fontId="46" fillId="35" borderId="21" xfId="84" applyFont="1" applyFill="1" applyBorder="1" applyAlignment="1">
      <alignment horizontal="justify" vertical="top" wrapText="1"/>
    </xf>
    <xf numFmtId="0" fontId="50" fillId="35" borderId="19" xfId="84" applyFont="1" applyFill="1" applyBorder="1" applyAlignment="1">
      <alignment horizontal="justify" vertical="top" wrapText="1"/>
    </xf>
    <xf numFmtId="0" fontId="50" fillId="35" borderId="21" xfId="84" applyFont="1" applyFill="1" applyBorder="1" applyAlignment="1">
      <alignment horizontal="justify" vertical="top" wrapText="1"/>
    </xf>
    <xf numFmtId="0" fontId="50" fillId="35" borderId="25" xfId="84" applyFont="1" applyFill="1" applyBorder="1" applyAlignment="1">
      <alignment horizontal="justify" vertical="top" wrapText="1"/>
    </xf>
    <xf numFmtId="1" fontId="50" fillId="35" borderId="21" xfId="84" applyNumberFormat="1" applyFont="1" applyFill="1" applyBorder="1" applyAlignment="1">
      <alignment horizontal="right" vertical="top" wrapText="1"/>
    </xf>
    <xf numFmtId="0" fontId="50" fillId="35" borderId="26" xfId="84" applyFont="1" applyFill="1" applyBorder="1" applyAlignment="1">
      <alignment vertical="top" wrapText="1"/>
    </xf>
    <xf numFmtId="0" fontId="50" fillId="35" borderId="23" xfId="84" applyFont="1" applyFill="1" applyBorder="1" applyAlignment="1">
      <alignment horizontal="justify" vertical="top" wrapText="1"/>
    </xf>
    <xf numFmtId="49" fontId="50" fillId="35" borderId="12" xfId="84" applyNumberFormat="1" applyFont="1" applyFill="1" applyBorder="1" applyAlignment="1">
      <alignment vertical="top" wrapText="1"/>
    </xf>
    <xf numFmtId="0" fontId="50" fillId="35" borderId="21" xfId="84" applyFont="1" applyFill="1" applyBorder="1" applyAlignment="1">
      <alignment horizontal="right" vertical="top" wrapText="1"/>
    </xf>
    <xf numFmtId="0" fontId="46" fillId="35" borderId="23" xfId="84" applyFont="1" applyFill="1" applyBorder="1" applyAlignment="1">
      <alignment vertical="top" wrapText="1"/>
    </xf>
    <xf numFmtId="49" fontId="50" fillId="35" borderId="14" xfId="84" applyNumberFormat="1" applyFont="1" applyFill="1" applyBorder="1" applyAlignment="1">
      <alignment vertical="top" wrapText="1"/>
    </xf>
    <xf numFmtId="49" fontId="50" fillId="35" borderId="13" xfId="84" applyNumberFormat="1" applyFont="1" applyFill="1" applyBorder="1" applyAlignment="1">
      <alignment vertical="top" wrapText="1"/>
    </xf>
    <xf numFmtId="0" fontId="45" fillId="0" borderId="27" xfId="84" applyFont="1" applyFill="1" applyBorder="1" applyAlignment="1" applyProtection="1">
      <alignment horizontal="left" vertical="top" wrapText="1"/>
    </xf>
    <xf numFmtId="49" fontId="45" fillId="0" borderId="28" xfId="84" applyNumberFormat="1" applyFont="1" applyFill="1" applyBorder="1" applyAlignment="1" applyProtection="1">
      <alignment vertical="top" wrapText="1"/>
    </xf>
    <xf numFmtId="0" fontId="45" fillId="0" borderId="27" xfId="84" applyFont="1" applyFill="1" applyBorder="1" applyAlignment="1" applyProtection="1">
      <alignment horizontal="center" vertical="center" wrapText="1"/>
    </xf>
    <xf numFmtId="4" fontId="45" fillId="0" borderId="27" xfId="84" applyNumberFormat="1" applyFont="1" applyFill="1" applyBorder="1" applyAlignment="1" applyProtection="1">
      <alignment horizontal="center" vertical="center" wrapText="1"/>
    </xf>
    <xf numFmtId="4" fontId="45" fillId="0" borderId="27" xfId="84" applyNumberFormat="1" applyFont="1" applyFill="1" applyBorder="1" applyAlignment="1" applyProtection="1">
      <alignment horizontal="center" vertical="center"/>
    </xf>
    <xf numFmtId="0" fontId="46" fillId="0" borderId="0" xfId="84" applyFont="1"/>
    <xf numFmtId="0" fontId="46" fillId="0" borderId="0" xfId="84" applyFont="1" applyProtection="1"/>
    <xf numFmtId="0" fontId="46" fillId="0" borderId="27" xfId="84" applyFont="1" applyBorder="1" applyAlignment="1" applyProtection="1">
      <alignment vertical="top" wrapText="1"/>
    </xf>
    <xf numFmtId="0" fontId="46" fillId="0" borderId="27" xfId="84" applyFont="1" applyBorder="1" applyProtection="1"/>
    <xf numFmtId="0" fontId="46" fillId="0" borderId="27" xfId="84" applyFont="1" applyBorder="1" applyAlignment="1" applyProtection="1">
      <alignment horizontal="right"/>
    </xf>
    <xf numFmtId="4" fontId="46" fillId="0" borderId="27" xfId="84" applyNumberFormat="1" applyFont="1" applyFill="1" applyBorder="1" applyAlignment="1" applyProtection="1">
      <alignment wrapText="1"/>
    </xf>
    <xf numFmtId="4" fontId="46" fillId="0" borderId="27" xfId="84" applyNumberFormat="1" applyFont="1" applyFill="1" applyBorder="1" applyAlignment="1" applyProtection="1">
      <protection locked="0"/>
    </xf>
    <xf numFmtId="43" fontId="46" fillId="0" borderId="27" xfId="93" applyNumberFormat="1" applyFont="1" applyFill="1" applyBorder="1" applyAlignment="1" applyProtection="1"/>
    <xf numFmtId="0" fontId="46" fillId="0" borderId="0" xfId="84" applyFont="1" applyAlignment="1" applyProtection="1">
      <alignment vertical="top"/>
    </xf>
    <xf numFmtId="0" fontId="46" fillId="0" borderId="0" xfId="84" applyFont="1" applyAlignment="1" applyProtection="1">
      <alignment horizontal="right"/>
    </xf>
    <xf numFmtId="0" fontId="46" fillId="0" borderId="0" xfId="84" applyNumberFormat="1" applyFont="1" applyFill="1" applyBorder="1" applyAlignment="1" applyProtection="1">
      <alignment horizontal="left" vertical="top"/>
    </xf>
    <xf numFmtId="4" fontId="45" fillId="0" borderId="0" xfId="84" applyNumberFormat="1" applyFont="1" applyFill="1" applyBorder="1" applyAlignment="1" applyProtection="1">
      <alignment vertical="center"/>
    </xf>
    <xf numFmtId="0" fontId="45" fillId="0" borderId="0" xfId="84" applyNumberFormat="1" applyFont="1" applyFill="1" applyBorder="1" applyAlignment="1" applyProtection="1">
      <alignment horizontal="center" vertical="center"/>
    </xf>
    <xf numFmtId="4" fontId="45" fillId="0" borderId="0" xfId="84" applyNumberFormat="1" applyFont="1" applyFill="1" applyBorder="1" applyAlignment="1" applyProtection="1">
      <alignment horizontal="left" vertical="center"/>
    </xf>
    <xf numFmtId="0" fontId="45" fillId="0" borderId="0" xfId="84" applyNumberFormat="1" applyFont="1" applyFill="1" applyBorder="1" applyAlignment="1" applyProtection="1">
      <alignment vertical="center"/>
    </xf>
    <xf numFmtId="0" fontId="45" fillId="0" borderId="0" xfId="84" applyNumberFormat="1" applyFont="1" applyFill="1" applyBorder="1" applyAlignment="1" applyProtection="1">
      <alignment horizontal="justify" vertical="top"/>
    </xf>
    <xf numFmtId="4" fontId="45" fillId="0" borderId="0" xfId="84" applyNumberFormat="1" applyFont="1" applyFill="1" applyBorder="1" applyAlignment="1" applyProtection="1">
      <alignment horizontal="center" vertical="center"/>
    </xf>
    <xf numFmtId="0" fontId="46" fillId="0" borderId="0" xfId="84" applyNumberFormat="1" applyFont="1" applyFill="1" applyAlignment="1" applyProtection="1">
      <alignment vertical="center"/>
    </xf>
    <xf numFmtId="4" fontId="45" fillId="0" borderId="0" xfId="84" applyNumberFormat="1" applyFont="1" applyFill="1" applyBorder="1" applyAlignment="1" applyProtection="1">
      <alignment horizontal="right" vertical="center"/>
    </xf>
    <xf numFmtId="0" fontId="46" fillId="0" borderId="0" xfId="84" applyNumberFormat="1" applyFont="1" applyFill="1" applyAlignment="1" applyProtection="1">
      <alignment horizontal="left" vertical="top"/>
    </xf>
    <xf numFmtId="0" fontId="45" fillId="36" borderId="28" xfId="84" applyNumberFormat="1" applyFont="1" applyFill="1" applyBorder="1" applyAlignment="1" applyProtection="1">
      <alignment horizontal="justify" vertical="top"/>
    </xf>
    <xf numFmtId="0" fontId="45" fillId="36" borderId="29" xfId="84" applyNumberFormat="1" applyFont="1" applyFill="1" applyBorder="1" applyAlignment="1" applyProtection="1">
      <alignment horizontal="right" vertical="center"/>
    </xf>
    <xf numFmtId="4" fontId="45" fillId="36" borderId="29" xfId="84" applyNumberFormat="1" applyFont="1" applyFill="1" applyBorder="1" applyAlignment="1" applyProtection="1">
      <alignment horizontal="center" vertical="center"/>
    </xf>
    <xf numFmtId="43" fontId="45" fillId="0" borderId="27" xfId="93" applyNumberFormat="1" applyFont="1" applyFill="1" applyBorder="1" applyAlignment="1" applyProtection="1"/>
    <xf numFmtId="0" fontId="46" fillId="0" borderId="0" xfId="84" applyFont="1" applyFill="1" applyAlignment="1">
      <alignment horizontal="left" vertical="top"/>
    </xf>
    <xf numFmtId="49" fontId="46" fillId="0" borderId="0" xfId="84" applyNumberFormat="1" applyFont="1" applyFill="1" applyAlignment="1">
      <alignment horizontal="justify" vertical="top"/>
    </xf>
    <xf numFmtId="0" fontId="46" fillId="0" borderId="0" xfId="84" applyFont="1" applyFill="1" applyAlignment="1">
      <alignment horizontal="center"/>
    </xf>
    <xf numFmtId="4" fontId="46" fillId="0" borderId="0" xfId="84" applyNumberFormat="1" applyFont="1" applyFill="1" applyAlignment="1">
      <alignment vertical="justify" wrapText="1"/>
    </xf>
    <xf numFmtId="4" fontId="46" fillId="0" borderId="0" xfId="84" applyNumberFormat="1" applyFont="1" applyFill="1" applyAlignment="1" applyProtection="1">
      <protection locked="0"/>
    </xf>
    <xf numFmtId="4" fontId="46" fillId="0" borderId="0" xfId="84" applyNumberFormat="1" applyFont="1" applyFill="1" applyAlignment="1" applyProtection="1">
      <alignment vertical="center"/>
      <protection locked="0"/>
    </xf>
    <xf numFmtId="171" fontId="46" fillId="0" borderId="0" xfId="84" applyNumberFormat="1" applyFont="1" applyFill="1" applyAlignment="1" applyProtection="1">
      <alignment vertical="center"/>
      <protection locked="0"/>
    </xf>
    <xf numFmtId="0" fontId="37" fillId="0" borderId="0" xfId="113" applyFont="1" applyAlignment="1">
      <alignment horizontal="center"/>
    </xf>
    <xf numFmtId="4" fontId="37" fillId="0" borderId="0" xfId="113" applyNumberFormat="1" applyFont="1" applyAlignment="1">
      <alignment horizontal="center"/>
    </xf>
    <xf numFmtId="4" fontId="37" fillId="0" borderId="0" xfId="113" applyNumberFormat="1" applyFont="1" applyAlignment="1">
      <alignment horizontal="right"/>
    </xf>
    <xf numFmtId="4" fontId="37" fillId="0" borderId="0" xfId="113" applyNumberFormat="1" applyFont="1" applyAlignment="1"/>
    <xf numFmtId="0" fontId="38" fillId="0" borderId="0" xfId="113" applyFont="1" applyAlignment="1">
      <alignment vertical="top"/>
    </xf>
    <xf numFmtId="4" fontId="38" fillId="0" borderId="0" xfId="113" applyNumberFormat="1" applyFont="1" applyAlignment="1">
      <alignment horizontal="right"/>
    </xf>
    <xf numFmtId="4" fontId="38" fillId="0" borderId="0" xfId="113" applyNumberFormat="1" applyFont="1" applyAlignment="1"/>
    <xf numFmtId="0" fontId="38" fillId="0" borderId="0" xfId="113" applyFont="1" applyAlignment="1"/>
    <xf numFmtId="0" fontId="38" fillId="0" borderId="0" xfId="113" applyFont="1" applyAlignment="1">
      <alignment horizontal="justify"/>
    </xf>
    <xf numFmtId="0" fontId="38" fillId="0" borderId="0" xfId="113" applyFont="1" applyAlignment="1">
      <alignment horizontal="center"/>
    </xf>
    <xf numFmtId="0" fontId="38" fillId="0" borderId="0" xfId="113" quotePrefix="1" applyFont="1" applyAlignment="1">
      <alignment horizontal="justify"/>
    </xf>
    <xf numFmtId="0" fontId="52" fillId="0" borderId="0" xfId="113" applyFont="1" applyAlignment="1">
      <alignment vertical="top"/>
    </xf>
    <xf numFmtId="0" fontId="52" fillId="0" borderId="0" xfId="113" applyFont="1" applyAlignment="1">
      <alignment horizontal="center"/>
    </xf>
    <xf numFmtId="4" fontId="52" fillId="0" borderId="0" xfId="113" applyNumberFormat="1" applyFont="1" applyAlignment="1">
      <alignment horizontal="right"/>
    </xf>
    <xf numFmtId="4" fontId="52" fillId="0" borderId="0" xfId="113" applyNumberFormat="1" applyFont="1" applyAlignment="1"/>
    <xf numFmtId="0" fontId="53" fillId="0" borderId="0" xfId="113" applyFont="1" applyAlignment="1">
      <alignment horizontal="center"/>
    </xf>
    <xf numFmtId="0" fontId="54" fillId="0" borderId="0" xfId="113" applyFont="1" applyAlignment="1">
      <alignment horizontal="center"/>
    </xf>
    <xf numFmtId="0" fontId="37" fillId="0" borderId="0" xfId="113" applyFont="1" applyAlignment="1">
      <alignment vertical="top"/>
    </xf>
    <xf numFmtId="0" fontId="37" fillId="0" borderId="0" xfId="113" applyFont="1" applyAlignment="1">
      <alignment horizontal="justify"/>
    </xf>
    <xf numFmtId="0" fontId="37" fillId="0" borderId="0" xfId="113" applyFont="1" applyAlignment="1"/>
    <xf numFmtId="0" fontId="38" fillId="0" borderId="0" xfId="113" applyFont="1"/>
    <xf numFmtId="0" fontId="37" fillId="0" borderId="0" xfId="113" applyFont="1"/>
    <xf numFmtId="0" fontId="52" fillId="0" borderId="0" xfId="113" applyFont="1" applyAlignment="1">
      <alignment horizontal="justify"/>
    </xf>
    <xf numFmtId="0" fontId="56" fillId="0" borderId="0" xfId="113" applyFont="1" applyAlignment="1"/>
    <xf numFmtId="43" fontId="38" fillId="0" borderId="0" xfId="115" applyFont="1" applyAlignment="1"/>
    <xf numFmtId="0" fontId="38" fillId="0" borderId="10" xfId="113" applyFont="1" applyBorder="1" applyAlignment="1">
      <alignment vertical="top"/>
    </xf>
    <xf numFmtId="0" fontId="37" fillId="0" borderId="10" xfId="113" applyFont="1" applyBorder="1" applyAlignment="1">
      <alignment horizontal="center"/>
    </xf>
    <xf numFmtId="4" fontId="38" fillId="0" borderId="10" xfId="113" applyNumberFormat="1" applyFont="1" applyBorder="1" applyAlignment="1">
      <alignment horizontal="right"/>
    </xf>
    <xf numFmtId="4" fontId="37" fillId="0" borderId="10" xfId="113" applyNumberFormat="1" applyFont="1" applyBorder="1" applyAlignment="1">
      <alignment horizontal="right" vertical="center"/>
    </xf>
    <xf numFmtId="0" fontId="38" fillId="0" borderId="0" xfId="113" applyFont="1" applyBorder="1" applyAlignment="1"/>
    <xf numFmtId="0" fontId="52" fillId="0" borderId="0" xfId="113" applyFont="1" applyBorder="1" applyAlignment="1">
      <alignment vertical="top"/>
    </xf>
    <xf numFmtId="0" fontId="57" fillId="0" borderId="0" xfId="113" applyFont="1" applyBorder="1" applyAlignment="1">
      <alignment horizontal="center"/>
    </xf>
    <xf numFmtId="4" fontId="52" fillId="0" borderId="0" xfId="113" applyNumberFormat="1" applyFont="1" applyBorder="1" applyAlignment="1">
      <alignment horizontal="right"/>
    </xf>
    <xf numFmtId="4" fontId="57" fillId="0" borderId="0" xfId="113" applyNumberFormat="1" applyFont="1" applyBorder="1" applyAlignment="1"/>
    <xf numFmtId="0" fontId="38" fillId="0" borderId="0" xfId="113" applyFont="1" applyAlignment="1">
      <alignment horizontal="center" wrapText="1"/>
    </xf>
    <xf numFmtId="0" fontId="52" fillId="0" borderId="0" xfId="113" applyFont="1" applyAlignment="1">
      <alignment horizontal="center" wrapText="1"/>
    </xf>
    <xf numFmtId="4" fontId="38" fillId="0" borderId="0" xfId="113" applyNumberFormat="1" applyFont="1" applyAlignment="1">
      <alignment horizontal="center"/>
    </xf>
    <xf numFmtId="0" fontId="37" fillId="0" borderId="0" xfId="113" applyFont="1" applyAlignment="1">
      <alignment horizontal="center" wrapText="1"/>
    </xf>
    <xf numFmtId="0" fontId="37" fillId="0" borderId="0" xfId="14" applyFont="1" applyAlignment="1">
      <alignment horizontal="justify"/>
    </xf>
    <xf numFmtId="0" fontId="38" fillId="0" borderId="0" xfId="14" applyFont="1" applyAlignment="1">
      <alignment horizontal="justify"/>
    </xf>
    <xf numFmtId="0" fontId="38" fillId="0" borderId="0" xfId="14" applyFont="1" applyAlignment="1"/>
    <xf numFmtId="4" fontId="38" fillId="0" borderId="0" xfId="14" applyNumberFormat="1" applyFont="1" applyAlignment="1">
      <alignment horizontal="right"/>
    </xf>
    <xf numFmtId="0" fontId="38" fillId="0" borderId="0" xfId="14" quotePrefix="1" applyFont="1" applyAlignment="1">
      <alignment horizontal="justify"/>
    </xf>
    <xf numFmtId="4" fontId="38" fillId="0" borderId="0" xfId="14" applyNumberFormat="1" applyFont="1"/>
    <xf numFmtId="49" fontId="38" fillId="0" borderId="0" xfId="113" applyNumberFormat="1" applyFont="1" applyAlignment="1">
      <alignment horizontal="justify"/>
    </xf>
    <xf numFmtId="0" fontId="52" fillId="0" borderId="0" xfId="113" applyFont="1" applyAlignment="1"/>
    <xf numFmtId="0" fontId="56" fillId="0" borderId="0" xfId="113" applyFont="1"/>
    <xf numFmtId="0" fontId="37" fillId="0" borderId="0" xfId="113" applyFont="1" applyAlignment="1">
      <alignment vertical="center"/>
    </xf>
    <xf numFmtId="0" fontId="58" fillId="0" borderId="0" xfId="113" applyFont="1" applyAlignment="1">
      <alignment horizontal="center"/>
    </xf>
    <xf numFmtId="49" fontId="37" fillId="0" borderId="0" xfId="113" applyNumberFormat="1" applyFont="1" applyAlignment="1"/>
    <xf numFmtId="0" fontId="38" fillId="0" borderId="0" xfId="113" applyNumberFormat="1" applyFont="1" applyAlignment="1">
      <alignment horizontal="justify"/>
    </xf>
    <xf numFmtId="0" fontId="38" fillId="0" borderId="0" xfId="113" applyFont="1" applyBorder="1" applyAlignment="1">
      <alignment vertical="top"/>
    </xf>
    <xf numFmtId="0" fontId="37" fillId="0" borderId="0" xfId="113" applyFont="1" applyBorder="1" applyAlignment="1">
      <alignment horizontal="center"/>
    </xf>
    <xf numFmtId="4" fontId="38" fillId="0" borderId="0" xfId="113" applyNumberFormat="1" applyFont="1" applyBorder="1" applyAlignment="1">
      <alignment horizontal="right"/>
    </xf>
    <xf numFmtId="0" fontId="37" fillId="0" borderId="0" xfId="113" applyFont="1" applyBorder="1" applyAlignment="1">
      <alignment vertical="top"/>
    </xf>
    <xf numFmtId="4" fontId="37" fillId="0" borderId="0" xfId="113" applyNumberFormat="1" applyFont="1" applyBorder="1" applyAlignment="1">
      <alignment horizontal="right"/>
    </xf>
    <xf numFmtId="0" fontId="59" fillId="0" borderId="0" xfId="113" applyFont="1" applyAlignment="1">
      <alignment horizontal="justify"/>
    </xf>
    <xf numFmtId="0" fontId="38" fillId="0" borderId="0" xfId="113" applyFont="1" applyAlignment="1">
      <alignment horizontal="justify" wrapText="1"/>
    </xf>
    <xf numFmtId="49" fontId="38" fillId="0" borderId="0" xfId="113" applyNumberFormat="1" applyFont="1" applyAlignment="1">
      <alignment vertical="top"/>
    </xf>
    <xf numFmtId="49" fontId="37" fillId="0" borderId="0" xfId="113" applyNumberFormat="1" applyFont="1" applyAlignment="1">
      <alignment vertical="top"/>
    </xf>
    <xf numFmtId="0" fontId="59" fillId="0" borderId="0" xfId="113" applyFont="1" applyBorder="1" applyAlignment="1"/>
    <xf numFmtId="0" fontId="59" fillId="0" borderId="0" xfId="113" applyFont="1" applyBorder="1" applyAlignment="1">
      <alignment vertical="top"/>
    </xf>
    <xf numFmtId="4" fontId="38" fillId="0" borderId="0" xfId="113" applyNumberFormat="1" applyFont="1" applyBorder="1" applyAlignment="1">
      <alignment horizontal="center"/>
    </xf>
    <xf numFmtId="0" fontId="38" fillId="0" borderId="10" xfId="113" applyFont="1" applyBorder="1" applyAlignment="1"/>
    <xf numFmtId="4" fontId="38" fillId="0" borderId="0" xfId="113" applyNumberFormat="1" applyFont="1" applyFill="1" applyAlignment="1">
      <alignment horizontal="right"/>
    </xf>
    <xf numFmtId="4" fontId="52" fillId="0" borderId="0" xfId="113" applyNumberFormat="1" applyFont="1" applyFill="1" applyAlignment="1">
      <alignment horizontal="right"/>
    </xf>
    <xf numFmtId="0" fontId="52" fillId="0" borderId="0" xfId="113" applyFont="1"/>
    <xf numFmtId="0" fontId="52" fillId="0" borderId="0" xfId="113" applyFont="1" applyBorder="1" applyAlignment="1"/>
    <xf numFmtId="4" fontId="57" fillId="0" borderId="0" xfId="113" applyNumberFormat="1" applyFont="1" applyBorder="1" applyAlignment="1">
      <alignment horizontal="right" vertical="center"/>
    </xf>
    <xf numFmtId="0" fontId="37" fillId="0" borderId="0" xfId="113" applyFont="1" applyBorder="1" applyAlignment="1"/>
    <xf numFmtId="0" fontId="52" fillId="0" borderId="0" xfId="113" quotePrefix="1" applyFont="1" applyAlignment="1">
      <alignment horizontal="justify"/>
    </xf>
    <xf numFmtId="0" fontId="38" fillId="0" borderId="0" xfId="113" applyFont="1" applyBorder="1"/>
    <xf numFmtId="0" fontId="38" fillId="0" borderId="0" xfId="113" applyFont="1" applyBorder="1" applyAlignment="1">
      <alignment horizontal="center" wrapText="1"/>
    </xf>
    <xf numFmtId="0" fontId="52" fillId="0" borderId="0" xfId="113" applyFont="1" applyBorder="1" applyAlignment="1">
      <alignment horizontal="center" wrapText="1"/>
    </xf>
    <xf numFmtId="4" fontId="37" fillId="0" borderId="10" xfId="113" applyNumberFormat="1" applyFont="1" applyBorder="1" applyAlignment="1"/>
    <xf numFmtId="0" fontId="52" fillId="0" borderId="0" xfId="113" applyFont="1" applyBorder="1" applyAlignment="1">
      <alignment horizontal="justify"/>
    </xf>
    <xf numFmtId="0" fontId="38" fillId="0" borderId="0" xfId="113" applyFont="1" applyBorder="1" applyAlignment="1">
      <alignment horizontal="center"/>
    </xf>
    <xf numFmtId="4" fontId="38" fillId="0" borderId="0" xfId="113" applyNumberFormat="1" applyFont="1" applyFill="1" applyAlignment="1"/>
    <xf numFmtId="4" fontId="52" fillId="0" borderId="0" xfId="113" applyNumberFormat="1" applyFont="1" applyFill="1" applyAlignment="1"/>
    <xf numFmtId="0" fontId="59" fillId="0" borderId="0" xfId="113" applyFont="1" applyBorder="1" applyAlignment="1">
      <alignment horizontal="center"/>
    </xf>
    <xf numFmtId="4" fontId="37" fillId="0" borderId="0" xfId="113" applyNumberFormat="1" applyFont="1" applyFill="1" applyAlignment="1">
      <alignment horizontal="right"/>
    </xf>
    <xf numFmtId="4" fontId="37" fillId="0" borderId="0" xfId="113" applyNumberFormat="1" applyFont="1" applyBorder="1" applyAlignment="1">
      <alignment horizontal="right" vertical="center"/>
    </xf>
    <xf numFmtId="0" fontId="60" fillId="0" borderId="0" xfId="113" applyFont="1" applyBorder="1" applyAlignment="1">
      <alignment horizontal="center"/>
    </xf>
    <xf numFmtId="4" fontId="52" fillId="0" borderId="0" xfId="113" applyNumberFormat="1" applyFont="1" applyBorder="1" applyAlignment="1"/>
    <xf numFmtId="0" fontId="38" fillId="0" borderId="33" xfId="113" applyFont="1" applyBorder="1" applyAlignment="1">
      <alignment vertical="top"/>
    </xf>
    <xf numFmtId="0" fontId="38" fillId="0" borderId="33" xfId="113" applyFont="1" applyBorder="1" applyAlignment="1">
      <alignment horizontal="center"/>
    </xf>
    <xf numFmtId="4" fontId="38" fillId="0" borderId="33" xfId="113" applyNumberFormat="1" applyFont="1" applyBorder="1" applyAlignment="1">
      <alignment horizontal="right"/>
    </xf>
    <xf numFmtId="4" fontId="38" fillId="0" borderId="33" xfId="113" applyNumberFormat="1" applyFont="1" applyBorder="1" applyAlignment="1"/>
    <xf numFmtId="0" fontId="38" fillId="0" borderId="34" xfId="113" applyFont="1" applyBorder="1" applyAlignment="1">
      <alignment vertical="top"/>
    </xf>
    <xf numFmtId="0" fontId="38" fillId="0" borderId="34" xfId="113" applyFont="1" applyBorder="1" applyAlignment="1">
      <alignment horizontal="center"/>
    </xf>
    <xf numFmtId="4" fontId="38" fillId="0" borderId="34" xfId="113" applyNumberFormat="1" applyFont="1" applyBorder="1" applyAlignment="1">
      <alignment horizontal="right"/>
    </xf>
    <xf numFmtId="4" fontId="38" fillId="0" borderId="34" xfId="113" applyNumberFormat="1" applyFont="1" applyBorder="1" applyAlignment="1"/>
    <xf numFmtId="4" fontId="38" fillId="0" borderId="0" xfId="113" applyNumberFormat="1" applyFont="1" applyBorder="1" applyAlignment="1"/>
    <xf numFmtId="0" fontId="37" fillId="0" borderId="35" xfId="113" applyFont="1" applyBorder="1" applyAlignment="1">
      <alignment vertical="top"/>
    </xf>
    <xf numFmtId="0" fontId="37" fillId="0" borderId="35" xfId="113" applyFont="1" applyBorder="1" applyAlignment="1">
      <alignment horizontal="center"/>
    </xf>
    <xf numFmtId="4" fontId="37" fillId="0" borderId="35" xfId="113" applyNumberFormat="1" applyFont="1" applyBorder="1" applyAlignment="1">
      <alignment horizontal="right"/>
    </xf>
    <xf numFmtId="4" fontId="37" fillId="0" borderId="35" xfId="113" applyNumberFormat="1" applyFont="1" applyBorder="1" applyAlignment="1"/>
    <xf numFmtId="0" fontId="52" fillId="0" borderId="0" xfId="113" applyFont="1" applyBorder="1" applyAlignment="1">
      <alignment horizontal="center"/>
    </xf>
    <xf numFmtId="0" fontId="56" fillId="0" borderId="0" xfId="113" applyFont="1" applyAlignment="1">
      <alignment horizontal="center"/>
    </xf>
    <xf numFmtId="0" fontId="38" fillId="0" borderId="30" xfId="113" applyFont="1" applyBorder="1" applyAlignment="1" applyProtection="1">
      <alignment horizontal="center" vertical="top"/>
      <protection locked="0"/>
    </xf>
    <xf numFmtId="0" fontId="38" fillId="0" borderId="31" xfId="113" applyFont="1" applyBorder="1" applyAlignment="1" applyProtection="1">
      <alignment horizontal="left" vertical="top"/>
      <protection locked="0"/>
    </xf>
    <xf numFmtId="0" fontId="38" fillId="0" borderId="32" xfId="113" applyFont="1" applyBorder="1" applyAlignment="1" applyProtection="1">
      <alignment horizontal="center"/>
      <protection locked="0"/>
    </xf>
    <xf numFmtId="4" fontId="38" fillId="0" borderId="32" xfId="113" applyNumberFormat="1" applyFont="1" applyBorder="1" applyAlignment="1" applyProtection="1">
      <alignment horizontal="center"/>
      <protection locked="0"/>
    </xf>
    <xf numFmtId="0" fontId="38" fillId="0" borderId="0" xfId="114" applyFont="1" applyFill="1" applyBorder="1" applyAlignment="1">
      <alignment wrapText="1"/>
    </xf>
    <xf numFmtId="0" fontId="38" fillId="0" borderId="0" xfId="113" applyFont="1" applyBorder="1" applyAlignment="1" applyProtection="1">
      <alignment horizontal="center" vertical="top"/>
      <protection locked="0"/>
    </xf>
    <xf numFmtId="0" fontId="38" fillId="0" borderId="0" xfId="113" applyFont="1" applyBorder="1" applyAlignment="1" applyProtection="1">
      <alignment horizontal="left" vertical="top"/>
      <protection locked="0"/>
    </xf>
    <xf numFmtId="0" fontId="38" fillId="0" borderId="0" xfId="113" applyFont="1" applyBorder="1" applyAlignment="1" applyProtection="1">
      <alignment horizontal="center"/>
      <protection locked="0"/>
    </xf>
    <xf numFmtId="4" fontId="38" fillId="0" borderId="0" xfId="113" applyNumberFormat="1" applyFont="1" applyBorder="1" applyAlignment="1" applyProtection="1">
      <alignment horizontal="center"/>
      <protection locked="0"/>
    </xf>
    <xf numFmtId="0" fontId="62" fillId="0" borderId="0" xfId="0" applyFont="1"/>
    <xf numFmtId="0" fontId="62" fillId="0" borderId="0" xfId="0" applyFont="1" applyBorder="1"/>
    <xf numFmtId="4" fontId="62" fillId="0" borderId="0" xfId="0" applyNumberFormat="1" applyFont="1" applyFill="1" applyAlignment="1">
      <alignment horizontal="right"/>
    </xf>
    <xf numFmtId="4" fontId="62" fillId="0" borderId="0" xfId="0" applyNumberFormat="1" applyFont="1" applyFill="1" applyBorder="1"/>
    <xf numFmtId="0" fontId="62" fillId="0" borderId="0" xfId="0" applyFont="1" applyFill="1" applyBorder="1"/>
    <xf numFmtId="0" fontId="62" fillId="0" borderId="0" xfId="0" applyFont="1" applyFill="1"/>
    <xf numFmtId="0" fontId="61" fillId="0" borderId="0" xfId="0" applyFont="1" applyFill="1" applyAlignment="1">
      <alignment horizontal="left" vertical="top" wrapText="1"/>
    </xf>
    <xf numFmtId="4" fontId="62" fillId="0" borderId="0" xfId="0" applyNumberFormat="1" applyFont="1" applyFill="1" applyAlignment="1">
      <alignment horizontal="right" vertical="top" wrapText="1"/>
    </xf>
    <xf numFmtId="2" fontId="62" fillId="0" borderId="0" xfId="0" applyNumberFormat="1" applyFont="1" applyAlignment="1">
      <alignment horizontal="center" vertical="top" wrapText="1"/>
    </xf>
    <xf numFmtId="4" fontId="61" fillId="0" borderId="0" xfId="0" applyNumberFormat="1" applyFont="1" applyAlignment="1">
      <alignment horizontal="right" vertical="top" wrapText="1"/>
    </xf>
    <xf numFmtId="4" fontId="62" fillId="0" borderId="0" xfId="0" applyNumberFormat="1" applyFont="1" applyAlignment="1">
      <alignment horizontal="right"/>
    </xf>
    <xf numFmtId="4" fontId="62" fillId="0" borderId="0" xfId="0" applyNumberFormat="1" applyFont="1"/>
    <xf numFmtId="0" fontId="62" fillId="0" borderId="0" xfId="0" applyFont="1" applyAlignment="1">
      <alignment horizontal="left" vertical="top" wrapText="1"/>
    </xf>
    <xf numFmtId="4" fontId="62" fillId="0" borderId="22" xfId="0" applyNumberFormat="1" applyFont="1" applyBorder="1" applyAlignment="1">
      <alignment horizontal="center"/>
    </xf>
    <xf numFmtId="2" fontId="49" fillId="38" borderId="17" xfId="0" applyNumberFormat="1" applyFont="1" applyFill="1" applyBorder="1" applyAlignment="1">
      <alignment horizontal="center" vertical="top" wrapText="1"/>
    </xf>
    <xf numFmtId="4" fontId="47" fillId="38" borderId="0" xfId="0" applyNumberFormat="1" applyFont="1" applyFill="1" applyAlignment="1">
      <alignment horizontal="right"/>
    </xf>
    <xf numFmtId="0" fontId="62" fillId="0" borderId="0" xfId="0" applyFont="1" applyAlignment="1"/>
    <xf numFmtId="43" fontId="61" fillId="0" borderId="0" xfId="1" applyFont="1" applyFill="1" applyAlignment="1">
      <alignment horizontal="right" vertical="top" wrapText="1"/>
    </xf>
    <xf numFmtId="0" fontId="61" fillId="0" borderId="0" xfId="0" applyFont="1" applyAlignment="1">
      <alignment horizontal="right" vertical="top" wrapText="1"/>
    </xf>
    <xf numFmtId="43" fontId="62" fillId="0" borderId="0" xfId="1" applyFont="1" applyAlignment="1">
      <alignment horizontal="right" vertical="top" wrapText="1"/>
    </xf>
    <xf numFmtId="0" fontId="63" fillId="33" borderId="0" xfId="0" applyFont="1" applyFill="1" applyAlignment="1">
      <alignment horizontal="left" vertical="top" wrapText="1"/>
    </xf>
    <xf numFmtId="43" fontId="62" fillId="33" borderId="0" xfId="1" applyFont="1" applyFill="1" applyAlignment="1">
      <alignment horizontal="left" vertical="top" wrapText="1"/>
    </xf>
    <xf numFmtId="43" fontId="63" fillId="33" borderId="0" xfId="1" applyFont="1" applyFill="1" applyAlignment="1">
      <alignment horizontal="right" vertical="top" wrapText="1"/>
    </xf>
    <xf numFmtId="0" fontId="37" fillId="0" borderId="0" xfId="113" applyFont="1" applyAlignment="1">
      <alignment horizontal="center" vertical="top"/>
    </xf>
    <xf numFmtId="0" fontId="38" fillId="0" borderId="0" xfId="113" applyFont="1" applyAlignment="1">
      <alignment horizontal="justify" vertical="top" wrapText="1"/>
    </xf>
    <xf numFmtId="0" fontId="38" fillId="0" borderId="0" xfId="113" applyFont="1" applyAlignment="1">
      <alignment horizontal="center" vertical="top"/>
    </xf>
    <xf numFmtId="0" fontId="37" fillId="0" borderId="0" xfId="113" applyFont="1" applyAlignment="1">
      <alignment horizontal="justify" vertical="justify" wrapText="1"/>
    </xf>
    <xf numFmtId="0" fontId="38" fillId="0" borderId="0" xfId="113" applyFont="1" applyAlignment="1">
      <alignment horizontal="right"/>
    </xf>
    <xf numFmtId="0" fontId="38" fillId="0" borderId="0" xfId="113" applyFont="1" applyAlignment="1">
      <alignment horizontal="justify" vertical="justify" wrapText="1"/>
    </xf>
    <xf numFmtId="0" fontId="38" fillId="0" borderId="0" xfId="113" applyFont="1" applyAlignment="1">
      <alignment horizontal="right" vertical="center"/>
    </xf>
    <xf numFmtId="4" fontId="38" fillId="0" borderId="0" xfId="113" applyNumberFormat="1" applyFont="1" applyAlignment="1">
      <alignment horizontal="right" vertical="center"/>
    </xf>
    <xf numFmtId="0" fontId="37" fillId="0" borderId="10" xfId="113" applyFont="1" applyBorder="1" applyAlignment="1">
      <alignment horizontal="justify" vertical="justify" wrapText="1"/>
    </xf>
    <xf numFmtId="0" fontId="38" fillId="0" borderId="10" xfId="113" applyFont="1" applyBorder="1" applyAlignment="1">
      <alignment horizontal="center"/>
    </xf>
    <xf numFmtId="0" fontId="38" fillId="0" borderId="10" xfId="113" applyFont="1" applyBorder="1" applyAlignment="1">
      <alignment horizontal="right" vertical="center"/>
    </xf>
    <xf numFmtId="4" fontId="38" fillId="0" borderId="10" xfId="113" applyNumberFormat="1" applyFont="1" applyBorder="1" applyAlignment="1">
      <alignment horizontal="right" vertical="center"/>
    </xf>
    <xf numFmtId="0" fontId="37" fillId="0" borderId="0" xfId="113" applyFont="1" applyBorder="1" applyAlignment="1">
      <alignment horizontal="justify" vertical="justify" wrapText="1"/>
    </xf>
    <xf numFmtId="4" fontId="38" fillId="0" borderId="0" xfId="113" applyNumberFormat="1" applyFont="1" applyBorder="1" applyAlignment="1">
      <alignment horizontal="right" vertical="center"/>
    </xf>
    <xf numFmtId="0" fontId="38" fillId="0" borderId="0" xfId="113" quotePrefix="1" applyFont="1" applyAlignment="1">
      <alignment horizontal="justify" vertical="top" wrapText="1"/>
    </xf>
    <xf numFmtId="0" fontId="38" fillId="0" borderId="0" xfId="113" applyFont="1" applyAlignment="1">
      <alignment horizontal="left"/>
    </xf>
    <xf numFmtId="0" fontId="38" fillId="0" borderId="0" xfId="113" applyFont="1" applyAlignment="1">
      <alignment horizontal="justify" vertical="top"/>
    </xf>
    <xf numFmtId="4" fontId="38" fillId="0" borderId="0" xfId="113" applyNumberFormat="1" applyFont="1" applyAlignment="1">
      <alignment horizontal="center" vertical="top"/>
    </xf>
    <xf numFmtId="0" fontId="38" fillId="0" borderId="32" xfId="113" applyFont="1" applyBorder="1" applyAlignment="1" applyProtection="1">
      <alignment horizontal="justify" wrapText="1"/>
      <protection locked="0"/>
    </xf>
    <xf numFmtId="0" fontId="38" fillId="0" borderId="0" xfId="113" applyFont="1" applyBorder="1" applyAlignment="1" applyProtection="1">
      <alignment horizontal="justify" wrapText="1"/>
      <protection locked="0"/>
    </xf>
    <xf numFmtId="0" fontId="37" fillId="0" borderId="0" xfId="113" applyFont="1" applyAlignment="1">
      <alignment horizontal="justify" wrapText="1"/>
    </xf>
    <xf numFmtId="0" fontId="52" fillId="0" borderId="0" xfId="113" applyFont="1" applyAlignment="1">
      <alignment horizontal="justify" wrapText="1"/>
    </xf>
    <xf numFmtId="0" fontId="53" fillId="0" borderId="0" xfId="113" applyFont="1" applyAlignment="1">
      <alignment horizontal="justify" wrapText="1"/>
    </xf>
    <xf numFmtId="0" fontId="54" fillId="0" borderId="0" xfId="113" applyFont="1" applyAlignment="1">
      <alignment horizontal="justify" wrapText="1"/>
    </xf>
    <xf numFmtId="0" fontId="37" fillId="0" borderId="10" xfId="113" applyFont="1" applyBorder="1" applyAlignment="1">
      <alignment horizontal="justify" wrapText="1"/>
    </xf>
    <xf numFmtId="0" fontId="57" fillId="0" borderId="0" xfId="113" applyFont="1" applyBorder="1" applyAlignment="1">
      <alignment horizontal="justify" wrapText="1"/>
    </xf>
    <xf numFmtId="49" fontId="38" fillId="0" borderId="0" xfId="113" applyNumberFormat="1" applyFont="1" applyAlignment="1">
      <alignment horizontal="justify" wrapText="1"/>
    </xf>
    <xf numFmtId="4" fontId="38" fillId="0" borderId="0" xfId="113" applyNumberFormat="1" applyFont="1" applyAlignment="1">
      <alignment horizontal="justify" wrapText="1"/>
    </xf>
    <xf numFmtId="4" fontId="52" fillId="0" borderId="0" xfId="113" applyNumberFormat="1" applyFont="1" applyAlignment="1">
      <alignment horizontal="justify" wrapText="1"/>
    </xf>
    <xf numFmtId="4" fontId="38" fillId="0" borderId="0" xfId="113" quotePrefix="1" applyNumberFormat="1" applyFont="1" applyAlignment="1">
      <alignment horizontal="justify" wrapText="1"/>
    </xf>
    <xf numFmtId="0" fontId="38" fillId="0" borderId="0" xfId="113" quotePrefix="1" applyFont="1" applyAlignment="1">
      <alignment horizontal="justify" wrapText="1"/>
    </xf>
    <xf numFmtId="49" fontId="38" fillId="0" borderId="0" xfId="113" quotePrefix="1" applyNumberFormat="1" applyFont="1" applyAlignment="1">
      <alignment horizontal="justify" wrapText="1"/>
    </xf>
    <xf numFmtId="49" fontId="52" fillId="0" borderId="0" xfId="113" applyNumberFormat="1" applyFont="1" applyAlignment="1">
      <alignment horizontal="justify" wrapText="1"/>
    </xf>
    <xf numFmtId="0" fontId="38" fillId="0" borderId="0" xfId="113" applyNumberFormat="1" applyFont="1" applyAlignment="1">
      <alignment horizontal="justify" wrapText="1"/>
    </xf>
    <xf numFmtId="0" fontId="37" fillId="0" borderId="0" xfId="113" applyFont="1" applyBorder="1" applyAlignment="1">
      <alignment horizontal="justify" wrapText="1"/>
    </xf>
    <xf numFmtId="0" fontId="57" fillId="0" borderId="0" xfId="113" applyFont="1" applyAlignment="1">
      <alignment horizontal="justify"/>
    </xf>
    <xf numFmtId="0" fontId="38" fillId="0" borderId="0" xfId="113" applyFont="1" applyBorder="1" applyAlignment="1">
      <alignment horizontal="justify"/>
    </xf>
    <xf numFmtId="0" fontId="38" fillId="0" borderId="0" xfId="113" applyFont="1" applyBorder="1" applyAlignment="1">
      <alignment horizontal="justify" wrapText="1"/>
    </xf>
    <xf numFmtId="0" fontId="53" fillId="0" borderId="0" xfId="113" applyFont="1" applyBorder="1" applyAlignment="1">
      <alignment horizontal="justify" wrapText="1"/>
    </xf>
    <xf numFmtId="0" fontId="38" fillId="0" borderId="33" xfId="113" applyFont="1" applyBorder="1" applyAlignment="1">
      <alignment horizontal="justify" wrapText="1"/>
    </xf>
    <xf numFmtId="0" fontId="37" fillId="0" borderId="34" xfId="113" applyFont="1" applyBorder="1" applyAlignment="1">
      <alignment horizontal="justify" wrapText="1"/>
    </xf>
    <xf numFmtId="4" fontId="37" fillId="0" borderId="35" xfId="113" applyNumberFormat="1" applyFont="1" applyBorder="1" applyAlignment="1">
      <alignment horizontal="justify"/>
    </xf>
    <xf numFmtId="4" fontId="57" fillId="0" borderId="0" xfId="113" applyNumberFormat="1" applyFont="1" applyBorder="1" applyAlignment="1">
      <alignment horizontal="justify"/>
    </xf>
    <xf numFmtId="0" fontId="52" fillId="0" borderId="0" xfId="113" applyFont="1" applyBorder="1" applyAlignment="1">
      <alignment horizontal="justify" wrapText="1"/>
    </xf>
    <xf numFmtId="0" fontId="58" fillId="0" borderId="0" xfId="113" applyFont="1" applyAlignment="1">
      <alignment horizontal="justify" wrapText="1"/>
    </xf>
    <xf numFmtId="0" fontId="38" fillId="0" borderId="0" xfId="113" applyFont="1" applyFill="1" applyBorder="1" applyAlignment="1">
      <alignment horizontal="centerContinuous" vertical="top"/>
    </xf>
    <xf numFmtId="0" fontId="38" fillId="0" borderId="0" xfId="113" applyFont="1" applyBorder="1" applyAlignment="1">
      <alignment horizontal="center" vertical="center"/>
    </xf>
    <xf numFmtId="1" fontId="38" fillId="0" borderId="0" xfId="113" applyNumberFormat="1" applyFont="1" applyBorder="1" applyAlignment="1">
      <alignment horizontal="center" vertical="center"/>
    </xf>
    <xf numFmtId="0" fontId="38" fillId="0" borderId="0" xfId="113" applyFont="1" applyFill="1" applyBorder="1" applyAlignment="1">
      <alignment horizontal="center" vertical="top"/>
    </xf>
    <xf numFmtId="166" fontId="38" fillId="0" borderId="0" xfId="113" applyNumberFormat="1" applyFont="1" applyBorder="1" applyAlignment="1">
      <alignment horizontal="center" vertical="top" wrapText="1"/>
    </xf>
    <xf numFmtId="1" fontId="38" fillId="0" borderId="0" xfId="113" applyNumberFormat="1" applyFont="1" applyBorder="1" applyAlignment="1">
      <alignment horizontal="center" vertical="top" wrapText="1"/>
    </xf>
    <xf numFmtId="0" fontId="38" fillId="0" borderId="0" xfId="113" applyFont="1" applyFill="1" applyBorder="1"/>
    <xf numFmtId="0" fontId="38" fillId="0" borderId="0" xfId="14" applyFont="1" applyFill="1" applyBorder="1" applyAlignment="1">
      <alignment horizontal="center" vertical="top" wrapText="1"/>
    </xf>
    <xf numFmtId="0" fontId="38" fillId="0" borderId="0" xfId="113" applyFont="1" applyFill="1" applyBorder="1" applyAlignment="1">
      <alignment vertical="top"/>
    </xf>
    <xf numFmtId="49" fontId="38" fillId="0" borderId="0" xfId="14" applyNumberFormat="1" applyFont="1" applyFill="1" applyBorder="1" applyAlignment="1">
      <alignment horizontal="right" wrapText="1"/>
    </xf>
    <xf numFmtId="0" fontId="38" fillId="0" borderId="0" xfId="14" applyFont="1" applyFill="1" applyBorder="1" applyAlignment="1">
      <alignment horizontal="center" wrapText="1"/>
    </xf>
    <xf numFmtId="49" fontId="38" fillId="0" borderId="0" xfId="14" applyNumberFormat="1" applyFont="1" applyFill="1" applyBorder="1" applyAlignment="1">
      <alignment horizontal="center" vertical="top" wrapText="1"/>
    </xf>
    <xf numFmtId="49" fontId="38" fillId="0" borderId="0" xfId="14" applyNumberFormat="1" applyFont="1" applyFill="1" applyBorder="1" applyAlignment="1">
      <alignment horizontal="center" wrapText="1"/>
    </xf>
    <xf numFmtId="0" fontId="38" fillId="0" borderId="0" xfId="113" applyFont="1" applyFill="1" applyBorder="1" applyAlignment="1">
      <alignment horizontal="center" vertical="top" wrapText="1"/>
    </xf>
    <xf numFmtId="4" fontId="38" fillId="0" borderId="0" xfId="14" applyNumberFormat="1" applyFont="1" applyFill="1" applyBorder="1" applyAlignment="1">
      <alignment horizontal="center" vertical="center" wrapText="1"/>
    </xf>
    <xf numFmtId="0" fontId="38" fillId="0" borderId="0" xfId="113" applyFont="1" applyFill="1" applyBorder="1" applyAlignment="1">
      <alignment horizontal="left" wrapText="1"/>
    </xf>
    <xf numFmtId="49" fontId="38" fillId="0" borderId="0" xfId="14" applyNumberFormat="1" applyFont="1" applyFill="1" applyBorder="1" applyAlignment="1">
      <alignment horizontal="center" vertical="center" wrapText="1"/>
    </xf>
    <xf numFmtId="0" fontId="38" fillId="0" borderId="0" xfId="14" applyFont="1" applyFill="1" applyBorder="1" applyAlignment="1">
      <alignment horizontal="center" vertical="center" wrapText="1"/>
    </xf>
    <xf numFmtId="4" fontId="38" fillId="0" borderId="11" xfId="14" applyNumberFormat="1" applyFont="1" applyFill="1" applyBorder="1" applyAlignment="1">
      <alignment horizontal="center" vertical="center" wrapText="1"/>
    </xf>
    <xf numFmtId="2" fontId="38" fillId="0" borderId="0" xfId="113" applyNumberFormat="1" applyFont="1" applyFill="1" applyBorder="1" applyAlignment="1">
      <alignment vertical="top"/>
    </xf>
    <xf numFmtId="0" fontId="38" fillId="0" borderId="0" xfId="113" applyFont="1" applyFill="1" applyBorder="1" applyAlignment="1">
      <alignment horizontal="center"/>
    </xf>
    <xf numFmtId="1" fontId="38" fillId="0" borderId="0" xfId="113" applyNumberFormat="1" applyFont="1" applyFill="1" applyBorder="1" applyAlignment="1">
      <alignment horizontal="center"/>
    </xf>
    <xf numFmtId="0" fontId="38" fillId="0" borderId="0" xfId="78" applyFont="1" applyBorder="1" applyAlignment="1">
      <alignment horizontal="center" vertical="top"/>
    </xf>
    <xf numFmtId="1" fontId="38" fillId="0" borderId="0" xfId="113" applyNumberFormat="1" applyFont="1" applyBorder="1" applyAlignment="1">
      <alignment horizontal="center" wrapText="1"/>
    </xf>
    <xf numFmtId="0" fontId="38" fillId="0" borderId="0" xfId="78" applyFont="1"/>
    <xf numFmtId="49" fontId="38" fillId="0" borderId="0" xfId="113" applyNumberFormat="1" applyFont="1" applyAlignment="1">
      <alignment horizontal="justify" vertical="top"/>
    </xf>
    <xf numFmtId="49" fontId="38" fillId="0" borderId="0" xfId="113" applyNumberFormat="1" applyFont="1" applyBorder="1" applyAlignment="1">
      <alignment vertical="top" wrapText="1"/>
    </xf>
    <xf numFmtId="0" fontId="38" fillId="0" borderId="0" xfId="113" applyFont="1" applyBorder="1" applyAlignment="1">
      <alignment horizontal="center" vertical="top"/>
    </xf>
    <xf numFmtId="1" fontId="38" fillId="0" borderId="11" xfId="113" applyNumberFormat="1" applyFont="1" applyBorder="1" applyAlignment="1">
      <alignment horizontal="center" wrapText="1"/>
    </xf>
    <xf numFmtId="0" fontId="38" fillId="0" borderId="0" xfId="79" applyFont="1" applyBorder="1" applyAlignment="1">
      <alignment horizontal="justify" vertical="top" wrapText="1"/>
    </xf>
    <xf numFmtId="1" fontId="38" fillId="0" borderId="0" xfId="113" applyNumberFormat="1" applyFont="1" applyBorder="1" applyAlignment="1">
      <alignment horizontal="center"/>
    </xf>
    <xf numFmtId="0" fontId="37" fillId="0" borderId="0" xfId="79" applyFont="1" applyBorder="1" applyAlignment="1">
      <alignment horizontal="justify" vertical="top" wrapText="1"/>
    </xf>
    <xf numFmtId="0" fontId="38" fillId="0" borderId="0" xfId="79" applyFont="1" applyBorder="1" applyAlignment="1">
      <alignment horizontal="center"/>
    </xf>
    <xf numFmtId="0" fontId="56" fillId="0" borderId="0" xfId="79" applyFont="1" applyBorder="1" applyAlignment="1">
      <alignment horizontal="center"/>
    </xf>
    <xf numFmtId="1" fontId="56" fillId="0" borderId="0" xfId="113" applyNumberFormat="1" applyFont="1" applyBorder="1" applyAlignment="1">
      <alignment horizontal="center"/>
    </xf>
    <xf numFmtId="0" fontId="38" fillId="0" borderId="0" xfId="81" applyFont="1" applyBorder="1" applyAlignment="1">
      <alignment horizontal="center" vertical="top"/>
    </xf>
    <xf numFmtId="0" fontId="38" fillId="0" borderId="0" xfId="81" applyFont="1" applyBorder="1" applyAlignment="1">
      <alignment horizontal="center"/>
    </xf>
    <xf numFmtId="1" fontId="38" fillId="0" borderId="0" xfId="81" applyNumberFormat="1" applyFont="1" applyBorder="1" applyAlignment="1">
      <alignment horizontal="center"/>
    </xf>
    <xf numFmtId="0" fontId="38" fillId="0" borderId="0" xfId="113" applyNumberFormat="1" applyFont="1" applyBorder="1" applyAlignment="1">
      <alignment horizontal="justify" vertical="top" wrapText="1"/>
    </xf>
    <xf numFmtId="0" fontId="38" fillId="0" borderId="11" xfId="81" applyFont="1" applyBorder="1" applyAlignment="1">
      <alignment horizontal="center"/>
    </xf>
    <xf numFmtId="1" fontId="38" fillId="0" borderId="11" xfId="81" applyNumberFormat="1" applyFont="1" applyBorder="1" applyAlignment="1">
      <alignment horizontal="center"/>
    </xf>
    <xf numFmtId="0" fontId="38" fillId="0" borderId="0" xfId="82" applyFont="1" applyFill="1" applyBorder="1" applyAlignment="1">
      <alignment horizontal="center" vertical="top"/>
    </xf>
    <xf numFmtId="0" fontId="38" fillId="0" borderId="0" xfId="82" applyFont="1" applyFill="1" applyBorder="1" applyAlignment="1">
      <alignment horizontal="center"/>
    </xf>
    <xf numFmtId="1" fontId="38" fillId="0" borderId="0" xfId="82" applyNumberFormat="1" applyFont="1" applyFill="1" applyBorder="1" applyAlignment="1">
      <alignment horizontal="center"/>
    </xf>
    <xf numFmtId="0" fontId="38" fillId="0" borderId="0" xfId="113" applyNumberFormat="1" applyFont="1" applyAlignment="1">
      <alignment horizontal="justify" vertical="top"/>
    </xf>
    <xf numFmtId="0" fontId="38" fillId="0" borderId="0" xfId="79" applyFont="1" applyBorder="1" applyAlignment="1">
      <alignment horizontal="center" vertical="top"/>
    </xf>
    <xf numFmtId="1" fontId="38" fillId="0" borderId="0" xfId="79" applyNumberFormat="1" applyFont="1" applyBorder="1" applyAlignment="1">
      <alignment horizontal="center"/>
    </xf>
    <xf numFmtId="1" fontId="56" fillId="0" borderId="0" xfId="79" applyNumberFormat="1" applyFont="1" applyBorder="1" applyAlignment="1">
      <alignment horizontal="center"/>
    </xf>
    <xf numFmtId="0" fontId="38" fillId="0" borderId="0" xfId="79" applyFont="1" applyFill="1" applyBorder="1" applyAlignment="1">
      <alignment horizontal="center"/>
    </xf>
    <xf numFmtId="0" fontId="37" fillId="0" borderId="0" xfId="79" applyFont="1" applyFill="1" applyBorder="1" applyAlignment="1">
      <alignment vertical="justify" wrapText="1"/>
    </xf>
    <xf numFmtId="0" fontId="37" fillId="0" borderId="0" xfId="79" applyFont="1" applyFill="1" applyBorder="1" applyAlignment="1">
      <alignment horizontal="justify" vertical="top" wrapText="1"/>
    </xf>
    <xf numFmtId="0" fontId="38" fillId="0" borderId="0" xfId="0" applyFont="1" applyFill="1" applyBorder="1" applyAlignment="1">
      <alignment horizontal="center" vertical="top"/>
    </xf>
    <xf numFmtId="0" fontId="38" fillId="0" borderId="0" xfId="0" applyFont="1" applyFill="1" applyBorder="1"/>
    <xf numFmtId="1" fontId="38" fillId="0" borderId="0" xfId="0" applyNumberFormat="1" applyFont="1" applyBorder="1" applyAlignment="1">
      <alignment horizontal="center" wrapText="1"/>
    </xf>
    <xf numFmtId="0" fontId="38" fillId="0" borderId="0" xfId="79" applyFont="1" applyFill="1" applyBorder="1" applyAlignment="1">
      <alignment horizontal="justify" vertical="top" wrapText="1"/>
    </xf>
    <xf numFmtId="0" fontId="38" fillId="0" borderId="0" xfId="0" applyFont="1" applyAlignment="1">
      <alignment horizontal="left" vertical="top" wrapText="1"/>
    </xf>
    <xf numFmtId="0" fontId="38" fillId="0" borderId="0" xfId="84" applyFont="1" applyAlignment="1">
      <alignment horizontal="justify" vertical="top" wrapText="1"/>
    </xf>
    <xf numFmtId="0" fontId="38" fillId="0" borderId="0" xfId="0" applyFont="1" applyFill="1" applyBorder="1" applyAlignment="1">
      <alignment horizontal="center"/>
    </xf>
    <xf numFmtId="4" fontId="38" fillId="0" borderId="0" xfId="0" applyNumberFormat="1" applyFont="1" applyBorder="1" applyAlignment="1">
      <alignment horizontal="right"/>
    </xf>
    <xf numFmtId="0" fontId="38" fillId="0" borderId="0" xfId="0" applyFont="1" applyAlignment="1">
      <alignment horizontal="justify" vertical="top" wrapText="1"/>
    </xf>
    <xf numFmtId="2" fontId="38" fillId="0" borderId="0" xfId="113" applyNumberFormat="1" applyFont="1" applyAlignment="1">
      <alignment horizontal="center"/>
    </xf>
    <xf numFmtId="0" fontId="38" fillId="0" borderId="0" xfId="113" applyFont="1" applyAlignment="1">
      <alignment horizontal="center" vertical="top" wrapText="1"/>
    </xf>
    <xf numFmtId="0" fontId="38" fillId="0" borderId="0" xfId="113" applyFont="1" applyFill="1" applyAlignment="1">
      <alignment horizontal="center" vertical="top"/>
    </xf>
    <xf numFmtId="0" fontId="38" fillId="0" borderId="0" xfId="113" applyFont="1" applyFill="1" applyAlignment="1">
      <alignment horizontal="center"/>
    </xf>
    <xf numFmtId="49" fontId="38" fillId="0" borderId="0" xfId="113" applyNumberFormat="1" applyFont="1" applyBorder="1" applyAlignment="1">
      <alignment horizontal="center" vertical="top"/>
    </xf>
    <xf numFmtId="4" fontId="38" fillId="0" borderId="0" xfId="113" applyNumberFormat="1" applyFont="1" applyBorder="1" applyAlignment="1">
      <alignment horizontal="center" vertical="top"/>
    </xf>
    <xf numFmtId="0" fontId="64" fillId="0" borderId="0" xfId="113" applyFont="1" applyBorder="1" applyAlignment="1">
      <alignment horizontal="center" vertical="top" wrapText="1"/>
    </xf>
    <xf numFmtId="0" fontId="64" fillId="0" borderId="0" xfId="113" applyFont="1" applyFill="1" applyBorder="1" applyAlignment="1">
      <alignment horizontal="center" vertical="center" wrapText="1"/>
    </xf>
    <xf numFmtId="1" fontId="64" fillId="0" borderId="0" xfId="113" applyNumberFormat="1" applyFont="1" applyBorder="1" applyAlignment="1">
      <alignment horizontal="center" vertical="top" wrapText="1"/>
    </xf>
    <xf numFmtId="1" fontId="38" fillId="0" borderId="0" xfId="79" applyNumberFormat="1" applyFont="1" applyFill="1" applyBorder="1" applyAlignment="1">
      <alignment horizontal="center"/>
    </xf>
    <xf numFmtId="0" fontId="38" fillId="0" borderId="0" xfId="79" applyFont="1" applyFill="1" applyBorder="1" applyAlignment="1">
      <alignment horizontal="center" vertical="top"/>
    </xf>
    <xf numFmtId="0" fontId="38" fillId="0" borderId="0" xfId="79" applyFont="1" applyFill="1" applyBorder="1" applyAlignment="1">
      <alignment horizontal="justify"/>
    </xf>
    <xf numFmtId="0" fontId="56" fillId="0" borderId="0" xfId="79" applyFont="1" applyFill="1" applyBorder="1" applyAlignment="1">
      <alignment horizontal="justify"/>
    </xf>
    <xf numFmtId="0" fontId="56" fillId="0" borderId="0" xfId="79" applyFont="1" applyFill="1" applyBorder="1" applyAlignment="1">
      <alignment horizontal="center"/>
    </xf>
    <xf numFmtId="1" fontId="56" fillId="0" borderId="0" xfId="79" applyNumberFormat="1" applyFont="1" applyFill="1" applyBorder="1" applyAlignment="1">
      <alignment horizontal="center"/>
    </xf>
    <xf numFmtId="0" fontId="67" fillId="0" borderId="0" xfId="79" applyFont="1" applyFill="1" applyBorder="1" applyAlignment="1">
      <alignment horizontal="center" vertical="top"/>
    </xf>
    <xf numFmtId="0" fontId="68" fillId="0" borderId="0" xfId="79" applyFont="1" applyFill="1" applyBorder="1" applyAlignment="1">
      <alignment horizontal="center"/>
    </xf>
    <xf numFmtId="1" fontId="68" fillId="0" borderId="0" xfId="79" applyNumberFormat="1" applyFont="1" applyFill="1" applyBorder="1" applyAlignment="1">
      <alignment horizontal="center"/>
    </xf>
    <xf numFmtId="0" fontId="38" fillId="0" borderId="0" xfId="113" applyFont="1" applyBorder="1" applyAlignment="1">
      <alignment horizontal="center" vertical="top" wrapText="1"/>
    </xf>
    <xf numFmtId="0" fontId="38" fillId="0" borderId="0" xfId="113" applyFont="1" applyBorder="1" applyAlignment="1">
      <alignment vertical="top" wrapText="1"/>
    </xf>
    <xf numFmtId="49" fontId="38" fillId="0" borderId="0" xfId="113" applyNumberFormat="1" applyFont="1" applyBorder="1" applyAlignment="1">
      <alignment horizontal="center" vertical="top" wrapText="1"/>
    </xf>
    <xf numFmtId="4" fontId="38" fillId="0" borderId="0" xfId="113" applyNumberFormat="1" applyFont="1" applyBorder="1" applyAlignment="1">
      <alignment horizontal="center" wrapText="1"/>
    </xf>
    <xf numFmtId="0" fontId="38" fillId="0" borderId="0" xfId="113" applyNumberFormat="1" applyFont="1" applyAlignment="1">
      <alignment horizontal="justify" vertical="top" wrapText="1"/>
    </xf>
    <xf numFmtId="49" fontId="38" fillId="0" borderId="0" xfId="0" applyNumberFormat="1" applyFont="1" applyBorder="1" applyAlignment="1">
      <alignment horizontal="center" vertical="top" wrapText="1"/>
    </xf>
    <xf numFmtId="4" fontId="38" fillId="0" borderId="0" xfId="0" applyNumberFormat="1" applyFont="1" applyBorder="1" applyAlignment="1">
      <alignment horizontal="center" wrapText="1"/>
    </xf>
    <xf numFmtId="0" fontId="38" fillId="0" borderId="0" xfId="0" applyNumberFormat="1" applyFont="1" applyAlignment="1">
      <alignment horizontal="justify" vertical="top"/>
    </xf>
    <xf numFmtId="0" fontId="38" fillId="0" borderId="0" xfId="0" applyFont="1" applyAlignment="1">
      <alignment vertical="top" wrapText="1"/>
    </xf>
    <xf numFmtId="4" fontId="38" fillId="0" borderId="0" xfId="80" applyNumberFormat="1" applyFont="1" applyAlignment="1">
      <alignment horizontal="center" wrapText="1"/>
    </xf>
    <xf numFmtId="0" fontId="38" fillId="0" borderId="0" xfId="113" applyNumberFormat="1" applyFont="1" applyFill="1" applyBorder="1" applyAlignment="1" applyProtection="1">
      <alignment horizontal="justify" vertical="top" wrapText="1"/>
      <protection locked="0"/>
    </xf>
    <xf numFmtId="0" fontId="37" fillId="0" borderId="0" xfId="113" applyNumberFormat="1" applyFont="1" applyFill="1" applyBorder="1" applyAlignment="1" applyProtection="1">
      <alignment horizontal="justify" vertical="top" wrapText="1"/>
      <protection locked="0"/>
    </xf>
    <xf numFmtId="0" fontId="38" fillId="0" borderId="0" xfId="113" applyFont="1" applyFill="1" applyBorder="1" applyAlignment="1">
      <alignment horizontal="center" vertical="center"/>
    </xf>
    <xf numFmtId="0" fontId="69" fillId="0" borderId="0" xfId="113" applyFont="1" applyFill="1" applyBorder="1"/>
    <xf numFmtId="169" fontId="38" fillId="0" borderId="0" xfId="79" applyNumberFormat="1" applyFont="1" applyFill="1" applyBorder="1" applyAlignment="1">
      <alignment horizontal="center" vertical="top"/>
    </xf>
    <xf numFmtId="0" fontId="37" fillId="0" borderId="0" xfId="113" applyFont="1" applyFill="1" applyBorder="1" applyAlignment="1">
      <alignment horizontal="center" vertical="top"/>
    </xf>
    <xf numFmtId="0" fontId="37" fillId="0" borderId="0" xfId="113" applyFont="1" applyFill="1" applyBorder="1" applyAlignment="1">
      <alignment horizontal="center" vertical="center"/>
    </xf>
    <xf numFmtId="0" fontId="37" fillId="0" borderId="0" xfId="113" applyFont="1" applyFill="1" applyBorder="1" applyAlignment="1">
      <alignment horizontal="center"/>
    </xf>
    <xf numFmtId="0" fontId="38" fillId="0" borderId="0" xfId="79" applyFont="1" applyFill="1" applyAlignment="1">
      <alignment horizontal="center" vertical="top"/>
    </xf>
    <xf numFmtId="1" fontId="38" fillId="0" borderId="0" xfId="113" applyNumberFormat="1" applyFont="1" applyFill="1" applyAlignment="1">
      <alignment horizontal="center"/>
    </xf>
    <xf numFmtId="2" fontId="38" fillId="0" borderId="0" xfId="113" applyNumberFormat="1" applyFont="1" applyFill="1" applyBorder="1" applyAlignment="1">
      <alignment horizontal="center"/>
    </xf>
    <xf numFmtId="0" fontId="38" fillId="0" borderId="0" xfId="79" applyFont="1" applyFill="1" applyAlignment="1">
      <alignment horizontal="center"/>
    </xf>
    <xf numFmtId="0" fontId="38" fillId="0" borderId="0" xfId="79" applyFont="1" applyAlignment="1">
      <alignment horizontal="center" vertical="top"/>
    </xf>
    <xf numFmtId="0" fontId="38" fillId="0" borderId="0" xfId="79" applyFont="1" applyAlignment="1">
      <alignment horizontal="center"/>
    </xf>
    <xf numFmtId="1" fontId="38" fillId="0" borderId="0" xfId="79" applyNumberFormat="1" applyFont="1" applyAlignment="1">
      <alignment horizontal="center"/>
    </xf>
    <xf numFmtId="1" fontId="38" fillId="0" borderId="0" xfId="113" applyNumberFormat="1" applyFont="1" applyAlignment="1">
      <alignment horizontal="center"/>
    </xf>
    <xf numFmtId="0" fontId="37" fillId="0" borderId="0" xfId="113" applyFont="1" applyFill="1" applyBorder="1" applyAlignment="1">
      <alignment horizontal="centerContinuous" vertical="top"/>
    </xf>
    <xf numFmtId="0" fontId="37" fillId="0" borderId="0" xfId="113" applyFont="1" applyBorder="1" applyAlignment="1">
      <alignment horizontal="center" vertical="top" wrapText="1"/>
    </xf>
    <xf numFmtId="1" fontId="37" fillId="0" borderId="0" xfId="113" applyNumberFormat="1" applyFont="1" applyBorder="1" applyAlignment="1">
      <alignment horizontal="center" vertical="top" wrapText="1"/>
    </xf>
    <xf numFmtId="49" fontId="37" fillId="0" borderId="0" xfId="14" applyNumberFormat="1" applyFont="1" applyFill="1" applyBorder="1" applyAlignment="1">
      <alignment horizontal="right" vertical="top" wrapText="1"/>
    </xf>
    <xf numFmtId="166" fontId="38" fillId="0" borderId="0" xfId="0" applyNumberFormat="1" applyFont="1" applyBorder="1" applyAlignment="1">
      <alignment horizontal="center" wrapText="1"/>
    </xf>
    <xf numFmtId="166" fontId="38" fillId="0" borderId="0" xfId="0" applyNumberFormat="1" applyFont="1" applyBorder="1" applyAlignment="1">
      <alignment horizontal="center" vertical="top" wrapText="1"/>
    </xf>
    <xf numFmtId="1" fontId="38" fillId="0" borderId="0" xfId="0" applyNumberFormat="1" applyFont="1" applyBorder="1" applyAlignment="1">
      <alignment horizontal="center" vertical="top" wrapText="1"/>
    </xf>
    <xf numFmtId="0" fontId="37" fillId="0" borderId="0" xfId="79" applyFont="1" applyFill="1" applyBorder="1" applyAlignment="1">
      <alignment horizontal="center" vertical="top"/>
    </xf>
    <xf numFmtId="0" fontId="37" fillId="0" borderId="0" xfId="113" applyNumberFormat="1" applyFont="1" applyAlignment="1">
      <alignment horizontal="justify" vertical="top"/>
    </xf>
    <xf numFmtId="49" fontId="37" fillId="0" borderId="0" xfId="113" applyNumberFormat="1" applyFont="1" applyBorder="1" applyAlignment="1">
      <alignment horizontal="left" vertical="top"/>
    </xf>
    <xf numFmtId="49" fontId="37" fillId="0" borderId="0" xfId="113" applyNumberFormat="1" applyFont="1" applyBorder="1" applyAlignment="1">
      <alignment horizontal="center" vertical="top" wrapText="1"/>
    </xf>
    <xf numFmtId="1" fontId="38" fillId="0" borderId="0" xfId="79" applyNumberFormat="1" applyFont="1" applyFill="1" applyBorder="1" applyAlignment="1">
      <alignment horizontal="center" vertical="top"/>
    </xf>
    <xf numFmtId="0" fontId="38" fillId="0" borderId="0" xfId="79" applyFont="1" applyFill="1" applyBorder="1" applyAlignment="1">
      <alignment horizontal="center" vertical="center"/>
    </xf>
    <xf numFmtId="1" fontId="38" fillId="0" borderId="0" xfId="79" applyNumberFormat="1" applyFont="1" applyFill="1" applyBorder="1" applyAlignment="1">
      <alignment horizontal="center" vertical="center"/>
    </xf>
    <xf numFmtId="1" fontId="37" fillId="0" borderId="0" xfId="113" applyNumberFormat="1" applyFont="1" applyFill="1" applyBorder="1" applyAlignment="1">
      <alignment horizontal="center"/>
    </xf>
    <xf numFmtId="0" fontId="37" fillId="0" borderId="0" xfId="113" applyFont="1" applyBorder="1"/>
    <xf numFmtId="0" fontId="37" fillId="0" borderId="0" xfId="113" applyFont="1" applyFill="1" applyBorder="1"/>
    <xf numFmtId="0" fontId="70" fillId="0" borderId="0" xfId="113" applyFont="1" applyFill="1" applyBorder="1" applyAlignment="1">
      <alignment horizontal="justify" vertical="justify" wrapText="1"/>
    </xf>
    <xf numFmtId="0" fontId="37" fillId="0" borderId="0" xfId="113" applyFont="1" applyFill="1" applyBorder="1" applyAlignment="1">
      <alignment horizontal="justify" vertical="justify" wrapText="1"/>
    </xf>
    <xf numFmtId="0" fontId="37" fillId="0" borderId="0" xfId="113" applyFont="1" applyBorder="1" applyAlignment="1">
      <alignment horizontal="justify" vertical="top" wrapText="1"/>
    </xf>
    <xf numFmtId="49" fontId="37" fillId="0" borderId="0" xfId="14" applyNumberFormat="1" applyFont="1" applyFill="1" applyBorder="1" applyAlignment="1">
      <alignment horizontal="justify" vertical="top"/>
    </xf>
    <xf numFmtId="49" fontId="37" fillId="0" borderId="0" xfId="14" applyNumberFormat="1" applyFont="1" applyFill="1" applyBorder="1" applyAlignment="1">
      <alignment horizontal="justify" vertical="center"/>
    </xf>
    <xf numFmtId="49" fontId="38" fillId="0" borderId="0" xfId="14" applyNumberFormat="1" applyFont="1" applyFill="1" applyBorder="1" applyAlignment="1">
      <alignment horizontal="justify" vertical="center" wrapText="1"/>
    </xf>
    <xf numFmtId="49" fontId="38" fillId="0" borderId="0" xfId="14" applyNumberFormat="1" applyFont="1" applyFill="1" applyBorder="1" applyAlignment="1">
      <alignment horizontal="justify" vertical="center"/>
    </xf>
    <xf numFmtId="49" fontId="38" fillId="0" borderId="0" xfId="14" applyNumberFormat="1" applyFont="1" applyFill="1" applyBorder="1" applyAlignment="1">
      <alignment horizontal="justify" vertical="top" wrapText="1"/>
    </xf>
    <xf numFmtId="49" fontId="42" fillId="0" borderId="0" xfId="14" applyNumberFormat="1" applyFont="1" applyFill="1" applyBorder="1" applyAlignment="1">
      <alignment horizontal="justify" vertical="center"/>
    </xf>
    <xf numFmtId="0" fontId="37" fillId="0" borderId="0" xfId="113" applyFont="1" applyAlignment="1">
      <alignment horizontal="justify" vertical="center" wrapText="1"/>
    </xf>
    <xf numFmtId="0" fontId="38" fillId="0" borderId="0" xfId="113" applyNumberFormat="1" applyFont="1" applyFill="1" applyBorder="1" applyAlignment="1">
      <alignment horizontal="justify"/>
    </xf>
    <xf numFmtId="0" fontId="37" fillId="0" borderId="0" xfId="79" applyFont="1" applyFill="1" applyBorder="1" applyAlignment="1">
      <alignment horizontal="justify" vertical="justify" wrapText="1"/>
    </xf>
    <xf numFmtId="0" fontId="38" fillId="0" borderId="0" xfId="79" applyFont="1" applyBorder="1" applyAlignment="1">
      <alignment horizontal="justify" vertical="justify" wrapText="1"/>
    </xf>
    <xf numFmtId="49" fontId="38" fillId="0" borderId="0" xfId="113" applyNumberFormat="1" applyFont="1" applyBorder="1" applyAlignment="1">
      <alignment horizontal="justify" vertical="top"/>
    </xf>
    <xf numFmtId="0" fontId="56" fillId="0" borderId="0" xfId="79" applyFont="1" applyBorder="1" applyAlignment="1">
      <alignment horizontal="justify" vertical="justify" wrapText="1"/>
    </xf>
    <xf numFmtId="0" fontId="38" fillId="0" borderId="0" xfId="81" applyFont="1" applyBorder="1" applyAlignment="1">
      <alignment horizontal="justify" vertical="top" wrapText="1"/>
    </xf>
    <xf numFmtId="0" fontId="38" fillId="0" borderId="0" xfId="81" applyFont="1" applyBorder="1" applyAlignment="1">
      <alignment horizontal="justify" vertical="justify" wrapText="1"/>
    </xf>
    <xf numFmtId="0" fontId="38" fillId="0" borderId="0" xfId="82" applyFont="1" applyFill="1" applyBorder="1" applyAlignment="1">
      <alignment horizontal="justify" vertical="top" wrapText="1"/>
    </xf>
    <xf numFmtId="0" fontId="38" fillId="0" borderId="0" xfId="82" applyFont="1" applyFill="1" applyBorder="1" applyAlignment="1">
      <alignment horizontal="justify" vertical="justify"/>
    </xf>
    <xf numFmtId="0" fontId="38" fillId="0" borderId="0" xfId="83" applyFont="1" applyBorder="1" applyAlignment="1">
      <alignment horizontal="justify" vertical="top" wrapText="1"/>
    </xf>
    <xf numFmtId="0" fontId="38" fillId="0" borderId="0" xfId="83" applyFont="1" applyFill="1" applyBorder="1" applyAlignment="1">
      <alignment horizontal="justify" vertical="top" wrapText="1"/>
    </xf>
    <xf numFmtId="0" fontId="37" fillId="0" borderId="0" xfId="79" applyFont="1" applyFill="1" applyBorder="1" applyAlignment="1">
      <alignment horizontal="justify" vertical="top"/>
    </xf>
    <xf numFmtId="0" fontId="38" fillId="0" borderId="0" xfId="113" applyFont="1" applyFill="1" applyAlignment="1">
      <alignment horizontal="justify" vertical="top" wrapText="1"/>
    </xf>
    <xf numFmtId="0" fontId="64" fillId="0" borderId="0" xfId="113" applyFont="1" applyBorder="1" applyAlignment="1">
      <alignment horizontal="justify" vertical="top" wrapText="1"/>
    </xf>
    <xf numFmtId="49" fontId="38" fillId="0" borderId="0" xfId="113" applyNumberFormat="1" applyFont="1" applyBorder="1" applyAlignment="1">
      <alignment horizontal="justify" vertical="top" wrapText="1"/>
    </xf>
    <xf numFmtId="0" fontId="38" fillId="0" borderId="0" xfId="79" applyFont="1" applyFill="1" applyBorder="1" applyAlignment="1">
      <alignment horizontal="justify" vertical="justify" wrapText="1"/>
    </xf>
    <xf numFmtId="49" fontId="37" fillId="0" borderId="0" xfId="113" applyNumberFormat="1" applyFont="1" applyBorder="1" applyAlignment="1">
      <alignment horizontal="justify" vertical="top"/>
    </xf>
    <xf numFmtId="0" fontId="38" fillId="0" borderId="0" xfId="113" applyFont="1" applyBorder="1" applyAlignment="1">
      <alignment horizontal="justify" vertical="top" wrapText="1"/>
    </xf>
    <xf numFmtId="2" fontId="38" fillId="0" borderId="0" xfId="113" applyNumberFormat="1" applyFont="1" applyBorder="1" applyAlignment="1">
      <alignment horizontal="justify" vertical="top" wrapText="1"/>
    </xf>
    <xf numFmtId="0" fontId="38" fillId="0" borderId="0" xfId="113" applyFont="1" applyBorder="1" applyAlignment="1">
      <alignment horizontal="justify" vertical="justify" wrapText="1"/>
    </xf>
    <xf numFmtId="0" fontId="66" fillId="38" borderId="0" xfId="113" applyFont="1" applyFill="1" applyBorder="1" applyAlignment="1">
      <alignment horizontal="center" vertical="center"/>
    </xf>
    <xf numFmtId="1" fontId="66" fillId="38" borderId="0" xfId="113" applyNumberFormat="1" applyFont="1" applyFill="1" applyBorder="1" applyAlignment="1">
      <alignment horizontal="center" vertical="center" wrapText="1"/>
    </xf>
    <xf numFmtId="0" fontId="66" fillId="38" borderId="0" xfId="79" applyFont="1" applyFill="1" applyBorder="1" applyAlignment="1">
      <alignment horizontal="center" vertical="center" wrapText="1"/>
    </xf>
    <xf numFmtId="4" fontId="66" fillId="38" borderId="0" xfId="113" applyNumberFormat="1" applyFont="1" applyFill="1" applyBorder="1" applyAlignment="1">
      <alignment horizontal="center" vertical="center" wrapText="1"/>
    </xf>
    <xf numFmtId="166" fontId="48" fillId="38" borderId="0" xfId="113" applyNumberFormat="1" applyFont="1" applyFill="1" applyBorder="1" applyAlignment="1">
      <alignment horizontal="center" vertical="center" wrapText="1"/>
    </xf>
    <xf numFmtId="4" fontId="48" fillId="38" borderId="0" xfId="113" applyNumberFormat="1" applyFont="1" applyFill="1" applyBorder="1" applyAlignment="1">
      <alignment horizontal="center" vertical="center" wrapText="1"/>
    </xf>
    <xf numFmtId="0" fontId="38" fillId="0" borderId="11" xfId="113" applyFont="1" applyBorder="1" applyAlignment="1">
      <alignment horizontal="justify"/>
    </xf>
    <xf numFmtId="49" fontId="38" fillId="0" borderId="11" xfId="14" applyNumberFormat="1" applyFont="1" applyFill="1" applyBorder="1" applyAlignment="1">
      <alignment horizontal="justify" vertical="center"/>
    </xf>
    <xf numFmtId="0" fontId="38" fillId="0" borderId="11" xfId="113" applyFont="1" applyBorder="1" applyAlignment="1">
      <alignment horizontal="center"/>
    </xf>
    <xf numFmtId="0" fontId="56" fillId="0" borderId="0" xfId="113" applyFont="1" applyBorder="1" applyAlignment="1">
      <alignment horizontal="center" wrapText="1"/>
    </xf>
    <xf numFmtId="0" fontId="38" fillId="0" borderId="0" xfId="113" applyNumberFormat="1" applyFont="1" applyFill="1" applyBorder="1" applyAlignment="1">
      <alignment horizontal="center"/>
    </xf>
    <xf numFmtId="4" fontId="38" fillId="0" borderId="0" xfId="113" applyNumberFormat="1" applyFont="1" applyBorder="1" applyAlignment="1">
      <alignment horizontal="center" vertical="center"/>
    </xf>
    <xf numFmtId="4" fontId="38" fillId="0" borderId="0" xfId="113" applyNumberFormat="1" applyFont="1" applyBorder="1" applyAlignment="1">
      <alignment horizontal="center" vertical="top" wrapText="1"/>
    </xf>
    <xf numFmtId="0" fontId="38" fillId="0" borderId="0" xfId="113" applyFont="1" applyBorder="1" applyAlignment="1">
      <alignment horizontal="center" vertical="justify" wrapText="1"/>
    </xf>
    <xf numFmtId="4" fontId="37" fillId="0" borderId="0" xfId="113" applyNumberFormat="1" applyFont="1" applyBorder="1" applyAlignment="1">
      <alignment horizontal="center" vertical="top" wrapText="1"/>
    </xf>
    <xf numFmtId="4" fontId="38" fillId="0" borderId="0" xfId="78" applyNumberFormat="1" applyFont="1" applyBorder="1" applyAlignment="1">
      <alignment horizontal="center"/>
    </xf>
    <xf numFmtId="4" fontId="38" fillId="0" borderId="0" xfId="113" applyNumberFormat="1" applyFont="1" applyFill="1" applyBorder="1" applyAlignment="1">
      <alignment horizontal="center"/>
    </xf>
    <xf numFmtId="4" fontId="38" fillId="0" borderId="11" xfId="78" applyNumberFormat="1" applyFont="1" applyBorder="1" applyAlignment="1">
      <alignment horizontal="center"/>
    </xf>
    <xf numFmtId="4" fontId="38" fillId="0" borderId="0" xfId="79" applyNumberFormat="1" applyFont="1" applyBorder="1" applyAlignment="1">
      <alignment horizontal="center"/>
    </xf>
    <xf numFmtId="4" fontId="56" fillId="0" borderId="0" xfId="79" applyNumberFormat="1" applyFont="1" applyBorder="1" applyAlignment="1">
      <alignment horizontal="center"/>
    </xf>
    <xf numFmtId="4" fontId="38" fillId="0" borderId="11" xfId="113" applyNumberFormat="1" applyFont="1" applyBorder="1" applyAlignment="1">
      <alignment horizontal="center" wrapText="1"/>
    </xf>
    <xf numFmtId="4" fontId="38" fillId="0" borderId="0" xfId="79" applyNumberFormat="1" applyFont="1" applyFill="1" applyBorder="1" applyAlignment="1">
      <alignment horizontal="center" vertical="top" wrapText="1"/>
    </xf>
    <xf numFmtId="4" fontId="65" fillId="0" borderId="0" xfId="113" applyNumberFormat="1" applyFont="1" applyFill="1" applyBorder="1" applyAlignment="1">
      <alignment horizontal="center"/>
    </xf>
    <xf numFmtId="4" fontId="38" fillId="0" borderId="0" xfId="83" quotePrefix="1" applyNumberFormat="1" applyFont="1" applyBorder="1" applyAlignment="1" applyProtection="1">
      <alignment horizontal="center"/>
      <protection locked="0"/>
    </xf>
    <xf numFmtId="4" fontId="38" fillId="0" borderId="0" xfId="0" applyNumberFormat="1" applyFont="1" applyBorder="1" applyAlignment="1">
      <alignment horizontal="center"/>
    </xf>
    <xf numFmtId="4" fontId="38" fillId="0" borderId="0" xfId="113" applyNumberFormat="1" applyFont="1" applyFill="1" applyBorder="1" applyAlignment="1">
      <alignment horizontal="center" wrapText="1"/>
    </xf>
    <xf numFmtId="168" fontId="64" fillId="0" borderId="0" xfId="113" applyNumberFormat="1" applyFont="1" applyBorder="1" applyAlignment="1">
      <alignment horizontal="center" vertical="top" wrapText="1"/>
    </xf>
    <xf numFmtId="4" fontId="38" fillId="0" borderId="0" xfId="113" applyNumberFormat="1" applyFont="1" applyBorder="1" applyAlignment="1" applyProtection="1">
      <alignment horizontal="center" vertical="top"/>
      <protection locked="0"/>
    </xf>
    <xf numFmtId="4" fontId="38" fillId="0" borderId="0" xfId="113" applyNumberFormat="1" applyFont="1" applyAlignment="1">
      <alignment horizontal="center" wrapText="1"/>
    </xf>
    <xf numFmtId="4" fontId="38" fillId="0" borderId="0" xfId="0" applyNumberFormat="1" applyFont="1" applyAlignment="1">
      <alignment horizontal="center" wrapText="1"/>
    </xf>
    <xf numFmtId="4" fontId="38" fillId="0" borderId="0" xfId="113" applyNumberFormat="1" applyFont="1" applyFill="1" applyBorder="1" applyAlignment="1" applyProtection="1">
      <alignment horizontal="center" wrapText="1"/>
      <protection locked="0"/>
    </xf>
    <xf numFmtId="4" fontId="38" fillId="0" borderId="0" xfId="79" applyNumberFormat="1" applyFont="1" applyFill="1" applyBorder="1" applyAlignment="1">
      <alignment horizontal="center"/>
    </xf>
    <xf numFmtId="4" fontId="38" fillId="0" borderId="0" xfId="79" applyNumberFormat="1" applyFont="1" applyFill="1" applyBorder="1" applyAlignment="1">
      <alignment horizontal="center" vertical="top"/>
    </xf>
    <xf numFmtId="4" fontId="38" fillId="0" borderId="0" xfId="79" applyNumberFormat="1" applyFont="1" applyFill="1" applyBorder="1" applyAlignment="1">
      <alignment horizontal="center" vertical="center"/>
    </xf>
    <xf numFmtId="4" fontId="37" fillId="0" borderId="0" xfId="113" applyNumberFormat="1" applyFont="1" applyFill="1" applyBorder="1" applyAlignment="1">
      <alignment horizontal="center"/>
    </xf>
    <xf numFmtId="4" fontId="37" fillId="0" borderId="0" xfId="113" applyNumberFormat="1" applyFont="1" applyBorder="1" applyAlignment="1">
      <alignment horizontal="center"/>
    </xf>
    <xf numFmtId="4" fontId="37" fillId="0" borderId="0" xfId="79" applyNumberFormat="1" applyFont="1" applyFill="1" applyBorder="1" applyAlignment="1">
      <alignment horizontal="center"/>
    </xf>
    <xf numFmtId="4" fontId="38" fillId="0" borderId="0" xfId="79" applyNumberFormat="1" applyFont="1" applyFill="1" applyAlignment="1">
      <alignment horizontal="center"/>
    </xf>
    <xf numFmtId="4" fontId="38" fillId="0" borderId="0" xfId="79" applyNumberFormat="1" applyFont="1" applyAlignment="1">
      <alignment horizontal="center"/>
    </xf>
    <xf numFmtId="0" fontId="37" fillId="0" borderId="0" xfId="113" applyFont="1" applyBorder="1" applyAlignment="1">
      <alignment horizontal="center" wrapText="1"/>
    </xf>
    <xf numFmtId="1" fontId="37" fillId="0" borderId="0" xfId="113" applyNumberFormat="1" applyFont="1" applyBorder="1" applyAlignment="1">
      <alignment horizontal="center" wrapText="1"/>
    </xf>
    <xf numFmtId="0" fontId="38" fillId="0" borderId="11" xfId="14" applyFont="1" applyFill="1" applyBorder="1" applyAlignment="1">
      <alignment horizontal="center" wrapText="1"/>
    </xf>
    <xf numFmtId="0" fontId="37" fillId="0" borderId="0" xfId="0" applyFont="1" applyFill="1" applyAlignment="1">
      <alignment horizontal="justify" vertical="top" wrapText="1"/>
    </xf>
    <xf numFmtId="0" fontId="37" fillId="39" borderId="10" xfId="0" applyFont="1" applyFill="1" applyBorder="1" applyAlignment="1">
      <alignment horizontal="justify" vertical="top" wrapText="1"/>
    </xf>
    <xf numFmtId="0" fontId="38" fillId="0" borderId="0" xfId="0" applyFont="1" applyFill="1" applyBorder="1" applyAlignment="1">
      <alignment horizontal="justify" vertical="top" wrapText="1"/>
    </xf>
    <xf numFmtId="0" fontId="38" fillId="0" borderId="0" xfId="28" applyNumberFormat="1" applyFont="1" applyFill="1" applyBorder="1" applyAlignment="1" applyProtection="1">
      <alignment horizontal="justify" vertical="top" wrapText="1"/>
    </xf>
    <xf numFmtId="0" fontId="38" fillId="0" borderId="0" xfId="10" applyFont="1" applyFill="1" applyBorder="1" applyAlignment="1">
      <alignment horizontal="justify" vertical="top" wrapText="1"/>
    </xf>
    <xf numFmtId="4" fontId="38" fillId="0" borderId="0" xfId="106" applyNumberFormat="1" applyFont="1" applyFill="1" applyAlignment="1">
      <alignment horizontal="justify" vertical="top" wrapText="1"/>
    </xf>
    <xf numFmtId="49" fontId="38" fillId="0" borderId="0" xfId="106" applyNumberFormat="1" applyFont="1" applyFill="1" applyBorder="1" applyAlignment="1">
      <alignment horizontal="justify" vertical="top" wrapText="1"/>
    </xf>
    <xf numFmtId="49" fontId="38" fillId="0" borderId="0" xfId="106" applyNumberFormat="1" applyFont="1" applyFill="1" applyBorder="1" applyAlignment="1" applyProtection="1">
      <alignment horizontal="justify" vertical="top" wrapText="1"/>
    </xf>
    <xf numFmtId="0" fontId="37" fillId="0" borderId="0" xfId="0" applyFont="1" applyFill="1" applyBorder="1" applyAlignment="1">
      <alignment horizontal="justify" vertical="top" wrapText="1"/>
    </xf>
    <xf numFmtId="0" fontId="40" fillId="0" borderId="0" xfId="0" applyFont="1" applyFill="1" applyAlignment="1">
      <alignment horizontal="justify" vertical="top" wrapText="1"/>
    </xf>
    <xf numFmtId="0" fontId="38" fillId="0" borderId="0" xfId="0" applyFont="1" applyFill="1" applyAlignment="1" applyProtection="1">
      <alignment horizontal="justify" vertical="top" wrapText="1"/>
    </xf>
    <xf numFmtId="0" fontId="38" fillId="0" borderId="0" xfId="0" applyNumberFormat="1" applyFont="1" applyAlignment="1">
      <alignment horizontal="justify" vertical="top" wrapText="1"/>
    </xf>
    <xf numFmtId="0" fontId="37" fillId="0" borderId="0" xfId="0" applyNumberFormat="1" applyFont="1" applyAlignment="1">
      <alignment horizontal="justify" vertical="top" wrapText="1"/>
    </xf>
    <xf numFmtId="4" fontId="37" fillId="0" borderId="0" xfId="0" applyNumberFormat="1" applyFont="1" applyAlignment="1" applyProtection="1">
      <alignment horizontal="justify" vertical="top" wrapText="1"/>
      <protection locked="0"/>
    </xf>
    <xf numFmtId="0" fontId="38" fillId="0" borderId="0" xfId="0" applyFont="1" applyAlignment="1">
      <alignment horizontal="justify" vertical="justify" wrapText="1"/>
    </xf>
    <xf numFmtId="0" fontId="38" fillId="0" borderId="0" xfId="0" applyFont="1" applyAlignment="1">
      <alignment horizontal="justify" vertical="justify"/>
    </xf>
    <xf numFmtId="0" fontId="38" fillId="0" borderId="11" xfId="0" applyFont="1" applyBorder="1" applyAlignment="1">
      <alignment horizontal="justify" vertical="justify"/>
    </xf>
    <xf numFmtId="0" fontId="38" fillId="0" borderId="0" xfId="107" applyFont="1" applyFill="1" applyBorder="1" applyAlignment="1">
      <alignment horizontal="justify" vertical="top" wrapText="1"/>
    </xf>
    <xf numFmtId="0" fontId="38" fillId="0" borderId="0" xfId="0" applyFont="1" applyFill="1" applyAlignment="1">
      <alignment horizontal="justify"/>
    </xf>
    <xf numFmtId="0" fontId="41" fillId="0" borderId="0" xfId="0" applyFont="1" applyFill="1" applyBorder="1" applyAlignment="1">
      <alignment horizontal="justify" vertical="top" wrapText="1"/>
    </xf>
    <xf numFmtId="0" fontId="42" fillId="0" borderId="0" xfId="0" applyFont="1" applyFill="1" applyAlignment="1">
      <alignment horizontal="justify" vertical="top" wrapText="1"/>
    </xf>
    <xf numFmtId="49" fontId="38" fillId="0" borderId="0" xfId="90" applyNumberFormat="1" applyFont="1" applyFill="1" applyAlignment="1" applyProtection="1">
      <alignment horizontal="justify" vertical="top" wrapText="1"/>
    </xf>
    <xf numFmtId="0" fontId="38" fillId="0" borderId="0" xfId="107" applyFont="1" applyFill="1" applyAlignment="1">
      <alignment horizontal="justify" vertical="top" wrapText="1"/>
    </xf>
    <xf numFmtId="49" fontId="38" fillId="0" borderId="0" xfId="90" applyNumberFormat="1" applyFont="1" applyFill="1" applyBorder="1" applyAlignment="1" applyProtection="1">
      <alignment horizontal="justify" vertical="top" wrapText="1"/>
    </xf>
    <xf numFmtId="0" fontId="38" fillId="0" borderId="0" xfId="0" applyFont="1" applyFill="1" applyAlignment="1">
      <alignment horizontal="justify" vertical="justify" wrapText="1"/>
    </xf>
    <xf numFmtId="49" fontId="37" fillId="39" borderId="10" xfId="90" applyNumberFormat="1" applyFont="1" applyFill="1" applyBorder="1" applyAlignment="1" applyProtection="1">
      <alignment horizontal="justify" vertical="top" wrapText="1"/>
    </xf>
    <xf numFmtId="49" fontId="37" fillId="39" borderId="0" xfId="90" applyNumberFormat="1" applyFont="1" applyFill="1" applyBorder="1" applyAlignment="1" applyProtection="1">
      <alignment horizontal="justify" vertical="top" wrapText="1"/>
    </xf>
    <xf numFmtId="0" fontId="37" fillId="0" borderId="10" xfId="0" applyFont="1" applyFill="1" applyBorder="1" applyAlignment="1">
      <alignment horizontal="justify" vertical="top" wrapText="1"/>
    </xf>
    <xf numFmtId="0" fontId="37" fillId="39" borderId="0" xfId="0" applyFont="1" applyFill="1" applyAlignment="1">
      <alignment horizontal="justify" vertical="top" wrapText="1"/>
    </xf>
    <xf numFmtId="0" fontId="38" fillId="0" borderId="0" xfId="0" applyFont="1" applyBorder="1" applyAlignment="1" applyProtection="1">
      <alignment horizontal="justify" vertical="top" wrapText="1"/>
    </xf>
    <xf numFmtId="0" fontId="47" fillId="0" borderId="0" xfId="108" applyFont="1" applyAlignment="1">
      <alignment horizontal="center" vertical="top" wrapText="1"/>
    </xf>
    <xf numFmtId="4" fontId="38" fillId="0" borderId="0" xfId="108" applyNumberFormat="1" applyFont="1" applyAlignment="1"/>
    <xf numFmtId="0" fontId="38" fillId="0" borderId="0" xfId="108" applyFont="1"/>
    <xf numFmtId="0" fontId="49" fillId="0" borderId="0" xfId="108" applyFont="1" applyAlignment="1">
      <alignment horizontal="center" vertical="top" wrapText="1"/>
    </xf>
    <xf numFmtId="0" fontId="38" fillId="0" borderId="0" xfId="108" applyFont="1" applyAlignment="1">
      <alignment wrapText="1"/>
    </xf>
    <xf numFmtId="0" fontId="37" fillId="0" borderId="0" xfId="108" applyFont="1" applyAlignment="1">
      <alignment vertical="top" wrapText="1"/>
    </xf>
    <xf numFmtId="0" fontId="38" fillId="0" borderId="0" xfId="108" applyFont="1" applyAlignment="1">
      <alignment vertical="top" wrapText="1"/>
    </xf>
    <xf numFmtId="0" fontId="38" fillId="0" borderId="0" xfId="0" applyFont="1"/>
    <xf numFmtId="0" fontId="38" fillId="0" borderId="0" xfId="0" applyFont="1" applyAlignment="1">
      <alignment horizontal="left"/>
    </xf>
    <xf numFmtId="4" fontId="38" fillId="0" borderId="0" xfId="0" applyNumberFormat="1" applyFont="1" applyAlignment="1"/>
    <xf numFmtId="0" fontId="37" fillId="0" borderId="0" xfId="119" applyFont="1" applyBorder="1" applyAlignment="1">
      <alignment horizontal="center" vertical="top"/>
    </xf>
    <xf numFmtId="0" fontId="38" fillId="0" borderId="0" xfId="119" applyFont="1" applyAlignment="1">
      <alignment horizontal="left" vertical="top" wrapText="1"/>
    </xf>
    <xf numFmtId="0" fontId="38" fillId="0" borderId="0" xfId="119" applyFont="1" applyBorder="1" applyAlignment="1">
      <alignment horizontal="center" vertical="top"/>
    </xf>
    <xf numFmtId="4" fontId="38" fillId="0" borderId="0" xfId="119" applyNumberFormat="1" applyFont="1" applyBorder="1" applyAlignment="1">
      <alignment horizontal="center" vertical="top"/>
    </xf>
    <xf numFmtId="4" fontId="38" fillId="0" borderId="0" xfId="119" applyNumberFormat="1" applyFont="1" applyBorder="1" applyAlignment="1">
      <alignment horizontal="center"/>
    </xf>
    <xf numFmtId="49" fontId="71" fillId="0" borderId="0" xfId="90" applyNumberFormat="1" applyFont="1" applyFill="1" applyBorder="1" applyAlignment="1" applyProtection="1">
      <alignment horizontal="left" vertical="top" wrapText="1"/>
    </xf>
    <xf numFmtId="0" fontId="66" fillId="0" borderId="0" xfId="0" applyFont="1"/>
    <xf numFmtId="0" fontId="38" fillId="0" borderId="0" xfId="0" applyFont="1" applyFill="1" applyAlignment="1">
      <alignment horizontal="justify" vertical="top" wrapText="1"/>
    </xf>
    <xf numFmtId="4" fontId="38" fillId="0" borderId="0" xfId="103" applyNumberFormat="1" applyFont="1" applyFill="1" applyBorder="1" applyAlignment="1">
      <alignment horizontal="right"/>
    </xf>
    <xf numFmtId="4" fontId="56" fillId="0" borderId="0" xfId="0" applyNumberFormat="1" applyFont="1" applyAlignment="1">
      <alignment vertical="center"/>
    </xf>
    <xf numFmtId="49" fontId="38" fillId="0" borderId="0" xfId="0" applyNumberFormat="1" applyFont="1" applyAlignment="1">
      <alignment vertical="center"/>
    </xf>
    <xf numFmtId="4" fontId="38" fillId="0" borderId="0" xfId="0" applyNumberFormat="1" applyFont="1" applyFill="1" applyBorder="1" applyAlignment="1">
      <alignment horizontal="right"/>
    </xf>
    <xf numFmtId="0" fontId="38" fillId="0" borderId="0" xfId="0" applyFont="1" applyBorder="1" applyAlignment="1">
      <alignment horizontal="center"/>
    </xf>
    <xf numFmtId="0" fontId="37" fillId="0" borderId="0" xfId="0" applyFont="1" applyAlignment="1">
      <alignment wrapText="1"/>
    </xf>
    <xf numFmtId="4" fontId="37" fillId="0" borderId="0" xfId="0" applyNumberFormat="1" applyFont="1" applyAlignment="1"/>
    <xf numFmtId="0" fontId="38" fillId="0" borderId="0" xfId="0" applyFont="1" applyBorder="1" applyAlignment="1">
      <alignment horizontal="left" vertical="top" wrapText="1"/>
    </xf>
    <xf numFmtId="0" fontId="38" fillId="0" borderId="0" xfId="0" applyFont="1" applyAlignment="1">
      <alignment wrapText="1"/>
    </xf>
    <xf numFmtId="4" fontId="38" fillId="0" borderId="0" xfId="0" applyNumberFormat="1" applyFont="1" applyAlignment="1">
      <alignment horizontal="right"/>
    </xf>
    <xf numFmtId="4" fontId="38" fillId="0" borderId="0" xfId="0" applyNumberFormat="1" applyFont="1" applyFill="1" applyAlignment="1"/>
    <xf numFmtId="0" fontId="38" fillId="0" borderId="0" xfId="0" applyFont="1" applyFill="1" applyBorder="1" applyAlignment="1">
      <alignment horizontal="center" vertical="center" wrapText="1"/>
    </xf>
    <xf numFmtId="0" fontId="38" fillId="0" borderId="0" xfId="0" applyFont="1" applyBorder="1" applyAlignment="1">
      <alignment horizontal="center" vertical="top"/>
    </xf>
    <xf numFmtId="0" fontId="59" fillId="0" borderId="0" xfId="0" applyFont="1" applyAlignment="1">
      <alignment horizontal="left" vertical="top" wrapText="1"/>
    </xf>
    <xf numFmtId="0" fontId="48" fillId="0" borderId="0" xfId="0" applyFont="1"/>
    <xf numFmtId="4" fontId="48" fillId="0" borderId="0" xfId="0" applyNumberFormat="1" applyFont="1" applyAlignment="1"/>
    <xf numFmtId="0" fontId="37" fillId="0" borderId="0" xfId="0" applyFont="1"/>
    <xf numFmtId="0" fontId="38" fillId="0" borderId="0" xfId="0" applyFont="1" applyAlignment="1">
      <alignment horizontal="center" wrapText="1"/>
    </xf>
    <xf numFmtId="0" fontId="38" fillId="0" borderId="0" xfId="0" applyFont="1" applyBorder="1" applyAlignment="1">
      <alignment horizontal="left" wrapText="1"/>
    </xf>
    <xf numFmtId="0" fontId="38" fillId="0" borderId="0" xfId="0" applyNumberFormat="1" applyFont="1" applyFill="1" applyBorder="1" applyAlignment="1" applyProtection="1">
      <alignment horizontal="justify" vertical="top"/>
    </xf>
    <xf numFmtId="0" fontId="38" fillId="0" borderId="0" xfId="0" applyFont="1" applyFill="1" applyBorder="1" applyAlignment="1" applyProtection="1">
      <alignment vertical="top" wrapText="1"/>
      <protection locked="0"/>
    </xf>
    <xf numFmtId="0" fontId="38" fillId="0" borderId="0" xfId="0" applyNumberFormat="1" applyFont="1" applyBorder="1" applyAlignment="1">
      <alignment horizontal="center" vertical="center" wrapText="1"/>
    </xf>
    <xf numFmtId="4" fontId="38" fillId="0" borderId="0" xfId="0" applyNumberFormat="1" applyFont="1" applyAlignment="1">
      <alignment horizontal="right" vertical="center"/>
    </xf>
    <xf numFmtId="0" fontId="38" fillId="0" borderId="0" xfId="8" applyFont="1" applyFill="1" applyBorder="1" applyAlignment="1">
      <alignment vertical="top" wrapText="1"/>
    </xf>
    <xf numFmtId="0" fontId="38" fillId="0" borderId="0" xfId="8" applyFont="1" applyBorder="1" applyAlignment="1">
      <alignment vertical="top" wrapText="1"/>
    </xf>
    <xf numFmtId="4" fontId="38" fillId="0" borderId="0" xfId="0" applyNumberFormat="1" applyFont="1" applyAlignment="1">
      <alignment vertical="center"/>
    </xf>
    <xf numFmtId="0" fontId="38" fillId="0" borderId="0" xfId="0" applyNumberFormat="1" applyFont="1" applyBorder="1" applyAlignment="1">
      <alignment horizontal="center" vertical="top" wrapText="1"/>
    </xf>
    <xf numFmtId="0" fontId="38" fillId="0" borderId="0" xfId="0" applyFont="1" applyAlignment="1">
      <alignment horizontal="center" vertical="top"/>
    </xf>
    <xf numFmtId="0" fontId="42" fillId="0" borderId="0" xfId="0" applyFont="1" applyFill="1" applyBorder="1" applyAlignment="1">
      <alignment horizontal="left" vertical="top" wrapText="1"/>
    </xf>
    <xf numFmtId="0" fontId="42" fillId="0" borderId="0" xfId="0" applyFont="1" applyFill="1" applyBorder="1" applyAlignment="1">
      <alignment horizontal="center" vertical="center" wrapText="1"/>
    </xf>
    <xf numFmtId="4" fontId="42" fillId="0" borderId="0" xfId="0" applyNumberFormat="1" applyFont="1" applyFill="1" applyAlignment="1"/>
    <xf numFmtId="0" fontId="42" fillId="0" borderId="0" xfId="0" applyFont="1"/>
    <xf numFmtId="0" fontId="38" fillId="0" borderId="0" xfId="0" applyFont="1" applyAlignment="1">
      <alignment horizontal="center" vertical="top" wrapText="1"/>
    </xf>
    <xf numFmtId="0" fontId="38" fillId="0" borderId="0" xfId="0" applyNumberFormat="1" applyFont="1" applyFill="1" applyBorder="1" applyAlignment="1" applyProtection="1">
      <alignment horizontal="left" vertical="top" wrapText="1"/>
    </xf>
    <xf numFmtId="0" fontId="38" fillId="0" borderId="0" xfId="0" applyFont="1" applyFill="1" applyBorder="1" applyAlignment="1">
      <alignment vertical="top" wrapText="1"/>
    </xf>
    <xf numFmtId="4" fontId="38" fillId="0" borderId="0" xfId="0" applyNumberFormat="1" applyFont="1" applyAlignment="1">
      <alignment horizontal="right" vertical="top"/>
    </xf>
    <xf numFmtId="49" fontId="38" fillId="0" borderId="0" xfId="0" applyNumberFormat="1" applyFont="1" applyAlignment="1">
      <alignment horizontal="left" vertical="top" wrapText="1"/>
    </xf>
    <xf numFmtId="4" fontId="38" fillId="0" borderId="0" xfId="0" applyNumberFormat="1" applyFont="1" applyFill="1" applyAlignment="1">
      <alignment vertical="top"/>
    </xf>
    <xf numFmtId="49" fontId="38" fillId="0" borderId="0" xfId="0" applyNumberFormat="1" applyFont="1" applyAlignment="1">
      <alignment vertical="top"/>
    </xf>
    <xf numFmtId="0" fontId="38" fillId="0" borderId="22" xfId="0" applyFont="1" applyFill="1" applyBorder="1" applyAlignment="1">
      <alignment horizontal="left" vertical="top" wrapText="1"/>
    </xf>
    <xf numFmtId="0" fontId="38" fillId="0" borderId="22" xfId="0" applyFont="1" applyFill="1" applyBorder="1" applyAlignment="1">
      <alignment horizontal="center" vertical="center" wrapText="1"/>
    </xf>
    <xf numFmtId="0" fontId="37" fillId="0" borderId="14" xfId="0" applyFont="1" applyBorder="1" applyAlignment="1">
      <alignment horizontal="justify" vertical="top" wrapText="1"/>
    </xf>
    <xf numFmtId="4" fontId="37" fillId="0" borderId="13" xfId="0" applyNumberFormat="1" applyFont="1" applyFill="1" applyBorder="1" applyAlignment="1"/>
    <xf numFmtId="0" fontId="37" fillId="0" borderId="10" xfId="0" applyFont="1" applyBorder="1" applyAlignment="1">
      <alignment vertical="top" wrapText="1"/>
    </xf>
    <xf numFmtId="4" fontId="38" fillId="0" borderId="10" xfId="0" applyNumberFormat="1" applyFont="1" applyBorder="1" applyAlignment="1">
      <alignment horizontal="center" vertical="top"/>
    </xf>
    <xf numFmtId="4" fontId="37" fillId="0" borderId="10" xfId="0" applyNumberFormat="1" applyFont="1" applyBorder="1" applyAlignment="1">
      <alignment vertical="top"/>
    </xf>
    <xf numFmtId="0" fontId="37" fillId="0" borderId="0" xfId="0" applyFont="1" applyAlignment="1">
      <alignment vertical="top" wrapText="1"/>
    </xf>
    <xf numFmtId="0" fontId="38" fillId="0" borderId="0" xfId="0" applyFont="1" applyAlignment="1">
      <alignment vertical="top"/>
    </xf>
    <xf numFmtId="0" fontId="38" fillId="0" borderId="0" xfId="0" applyFont="1" applyAlignment="1">
      <alignment horizontal="center"/>
    </xf>
    <xf numFmtId="4" fontId="38" fillId="0" borderId="0" xfId="0" applyNumberFormat="1" applyFont="1"/>
    <xf numFmtId="0" fontId="38" fillId="0" borderId="0" xfId="117" applyFont="1" applyBorder="1" applyAlignment="1">
      <alignment horizontal="justify" vertical="top"/>
    </xf>
    <xf numFmtId="0" fontId="38" fillId="0" borderId="0" xfId="117" applyFont="1" applyAlignment="1">
      <alignment horizontal="justify" vertical="top"/>
    </xf>
    <xf numFmtId="0" fontId="38" fillId="0" borderId="22" xfId="0" applyFont="1" applyBorder="1" applyAlignment="1">
      <alignment vertical="top" wrapText="1"/>
    </xf>
    <xf numFmtId="4" fontId="38" fillId="0" borderId="22" xfId="0" applyNumberFormat="1" applyFont="1" applyBorder="1" applyAlignment="1"/>
    <xf numFmtId="4" fontId="38" fillId="0" borderId="0" xfId="0" applyNumberFormat="1" applyFont="1" applyAlignment="1">
      <alignment horizontal="center" vertical="top"/>
    </xf>
    <xf numFmtId="4" fontId="37" fillId="0" borderId="0" xfId="0" applyNumberFormat="1" applyFont="1" applyAlignment="1">
      <alignment vertical="top"/>
    </xf>
    <xf numFmtId="0" fontId="38" fillId="0" borderId="0" xfId="117" applyFont="1" applyFill="1" applyBorder="1" applyAlignment="1">
      <alignment horizontal="justify" vertical="top"/>
    </xf>
    <xf numFmtId="0" fontId="38" fillId="0" borderId="0" xfId="119" applyNumberFormat="1" applyFont="1" applyAlignment="1">
      <alignment horizontal="left" vertical="top" wrapText="1"/>
    </xf>
    <xf numFmtId="0" fontId="38" fillId="0" borderId="0" xfId="119" applyFont="1" applyAlignment="1">
      <alignment horizontal="center"/>
    </xf>
    <xf numFmtId="4" fontId="38" fillId="0" borderId="0" xfId="119" applyNumberFormat="1" applyFont="1" applyAlignment="1">
      <alignment horizontal="center"/>
    </xf>
    <xf numFmtId="0" fontId="38" fillId="0" borderId="0" xfId="119" applyFont="1"/>
    <xf numFmtId="0" fontId="38" fillId="0" borderId="0" xfId="119" applyFont="1" applyAlignment="1">
      <alignment horizontal="center" vertical="top"/>
    </xf>
    <xf numFmtId="0" fontId="38" fillId="0" borderId="0" xfId="119" applyFont="1" applyAlignment="1" applyProtection="1">
      <alignment vertical="top" wrapText="1"/>
      <protection locked="0"/>
    </xf>
    <xf numFmtId="4" fontId="38" fillId="0" borderId="0" xfId="119" applyNumberFormat="1" applyFont="1" applyAlignment="1">
      <alignment horizontal="right"/>
    </xf>
    <xf numFmtId="0" fontId="37" fillId="0" borderId="0" xfId="0" applyFont="1" applyAlignment="1">
      <alignment horizontal="center" wrapText="1"/>
    </xf>
    <xf numFmtId="4" fontId="38" fillId="0" borderId="0" xfId="0" applyNumberFormat="1" applyFont="1" applyAlignment="1">
      <alignment horizontal="center"/>
    </xf>
    <xf numFmtId="0" fontId="67" fillId="0" borderId="0" xfId="0" applyFont="1" applyBorder="1" applyAlignment="1" applyProtection="1">
      <alignment vertical="top" wrapText="1"/>
      <protection locked="0"/>
    </xf>
    <xf numFmtId="0" fontId="38" fillId="0" borderId="0" xfId="0" applyFont="1" applyBorder="1" applyAlignment="1">
      <alignment horizontal="left" vertical="center" wrapText="1"/>
    </xf>
    <xf numFmtId="0" fontId="37" fillId="0" borderId="14" xfId="0" applyFont="1" applyBorder="1" applyAlignment="1">
      <alignment vertical="top" wrapText="1"/>
    </xf>
    <xf numFmtId="4" fontId="37" fillId="0" borderId="13" xfId="0" applyNumberFormat="1" applyFont="1" applyBorder="1" applyAlignment="1">
      <alignment vertical="top"/>
    </xf>
    <xf numFmtId="49" fontId="37" fillId="0" borderId="0" xfId="0" applyNumberFormat="1" applyFont="1" applyAlignment="1">
      <alignment vertical="top"/>
    </xf>
    <xf numFmtId="0" fontId="37" fillId="0" borderId="0" xfId="0" applyFont="1" applyAlignment="1">
      <alignment horizontal="justify"/>
    </xf>
    <xf numFmtId="49" fontId="38" fillId="0" borderId="0" xfId="0" applyNumberFormat="1" applyFont="1" applyBorder="1" applyAlignment="1">
      <alignment horizontal="justify" vertical="top" wrapText="1"/>
    </xf>
    <xf numFmtId="49" fontId="38" fillId="0" borderId="0" xfId="0" applyNumberFormat="1" applyFont="1" applyAlignment="1">
      <alignment vertical="top" wrapText="1"/>
    </xf>
    <xf numFmtId="49" fontId="38" fillId="0" borderId="0" xfId="0" applyNumberFormat="1" applyFont="1" applyAlignment="1">
      <alignment horizontal="justify" vertical="top" wrapText="1"/>
    </xf>
    <xf numFmtId="43" fontId="38" fillId="0" borderId="0" xfId="1" applyNumberFormat="1" applyFont="1" applyAlignment="1">
      <alignment horizontal="center" vertical="top"/>
    </xf>
    <xf numFmtId="2" fontId="38" fillId="0" borderId="0" xfId="0" applyNumberFormat="1" applyFont="1" applyAlignment="1">
      <alignment vertical="top" wrapText="1"/>
    </xf>
    <xf numFmtId="0" fontId="38" fillId="0" borderId="0" xfId="117" applyFont="1" applyFill="1" applyBorder="1" applyAlignment="1">
      <alignment vertical="top" wrapText="1"/>
    </xf>
    <xf numFmtId="43" fontId="38" fillId="0" borderId="0" xfId="1" applyNumberFormat="1" applyFont="1" applyAlignment="1">
      <alignment horizontal="center" vertical="center"/>
    </xf>
    <xf numFmtId="0" fontId="38" fillId="0" borderId="0" xfId="0" applyFont="1" applyAlignment="1">
      <alignment horizontal="justify" wrapText="1"/>
    </xf>
    <xf numFmtId="0" fontId="38" fillId="0" borderId="0" xfId="0" applyFont="1" applyBorder="1" applyAlignment="1">
      <alignment horizontal="center" vertical="top" wrapText="1"/>
    </xf>
    <xf numFmtId="49" fontId="38" fillId="0" borderId="0" xfId="0" applyNumberFormat="1" applyFont="1" applyBorder="1" applyAlignment="1">
      <alignment horizontal="left" vertical="top" wrapText="1"/>
    </xf>
    <xf numFmtId="49" fontId="38" fillId="0" borderId="0" xfId="0" applyNumberFormat="1" applyFont="1" applyAlignment="1">
      <alignment horizontal="justify" vertical="top"/>
    </xf>
    <xf numFmtId="49" fontId="38" fillId="0" borderId="0" xfId="0" applyNumberFormat="1" applyFont="1" applyAlignment="1">
      <alignment horizontal="right" vertical="top" wrapText="1"/>
    </xf>
    <xf numFmtId="4" fontId="38" fillId="0" borderId="0" xfId="0" applyNumberFormat="1" applyFont="1" applyFill="1" applyAlignment="1">
      <alignment vertical="center"/>
    </xf>
    <xf numFmtId="0" fontId="38" fillId="0" borderId="10" xfId="117" applyFont="1" applyFill="1" applyBorder="1" applyAlignment="1">
      <alignment horizontal="justify" vertical="top"/>
    </xf>
    <xf numFmtId="0" fontId="38" fillId="0" borderId="10" xfId="0" applyFont="1" applyBorder="1" applyAlignment="1">
      <alignment horizontal="center" vertical="top" wrapText="1"/>
    </xf>
    <xf numFmtId="4" fontId="38" fillId="0" borderId="10" xfId="0" applyNumberFormat="1" applyFont="1" applyBorder="1" applyAlignment="1"/>
    <xf numFmtId="4" fontId="38" fillId="0" borderId="0" xfId="0" applyNumberFormat="1" applyFont="1" applyFill="1" applyBorder="1" applyAlignment="1"/>
    <xf numFmtId="4" fontId="37" fillId="0" borderId="0" xfId="0" applyNumberFormat="1" applyFont="1" applyFill="1" applyAlignment="1"/>
    <xf numFmtId="0" fontId="38" fillId="0" borderId="0" xfId="117" applyFont="1" applyFill="1" applyBorder="1" applyAlignment="1">
      <alignment horizontal="left" vertical="top" wrapText="1"/>
    </xf>
    <xf numFmtId="0" fontId="38" fillId="0" borderId="0" xfId="117" applyFont="1" applyFill="1" applyBorder="1" applyAlignment="1">
      <alignment horizontal="justify" vertical="top" wrapText="1"/>
    </xf>
    <xf numFmtId="0" fontId="37" fillId="37" borderId="14" xfId="0" applyNumberFormat="1" applyFont="1" applyFill="1" applyBorder="1" applyAlignment="1" applyProtection="1">
      <alignment horizontal="left" vertical="top"/>
    </xf>
    <xf numFmtId="0" fontId="38" fillId="0" borderId="14" xfId="0" applyFont="1" applyFill="1" applyBorder="1" applyAlignment="1">
      <alignment horizontal="center" vertical="center" wrapText="1"/>
    </xf>
    <xf numFmtId="2" fontId="37" fillId="0" borderId="13" xfId="0" applyNumberFormat="1" applyFont="1" applyFill="1" applyBorder="1" applyAlignment="1">
      <alignment wrapText="1"/>
    </xf>
    <xf numFmtId="0" fontId="37" fillId="0" borderId="0" xfId="0" applyFont="1" applyAlignment="1">
      <alignment horizontal="center" vertical="top" wrapText="1"/>
    </xf>
    <xf numFmtId="0" fontId="45" fillId="0" borderId="0" xfId="0" applyFont="1" applyFill="1"/>
    <xf numFmtId="0" fontId="37" fillId="0" borderId="0" xfId="0" applyNumberFormat="1" applyFont="1" applyFill="1" applyBorder="1" applyAlignment="1" applyProtection="1">
      <alignment horizontal="left" vertical="top"/>
    </xf>
    <xf numFmtId="0" fontId="38" fillId="0" borderId="0" xfId="0" applyFont="1" applyFill="1" applyBorder="1" applyAlignment="1">
      <alignment wrapText="1"/>
    </xf>
    <xf numFmtId="2" fontId="38" fillId="0" borderId="37" xfId="0" applyNumberFormat="1" applyFont="1" applyFill="1" applyBorder="1" applyAlignment="1">
      <alignment wrapText="1"/>
    </xf>
    <xf numFmtId="0" fontId="38" fillId="0" borderId="0" xfId="0" applyNumberFormat="1" applyFont="1" applyFill="1" applyBorder="1" applyAlignment="1" applyProtection="1">
      <alignment vertical="distributed"/>
    </xf>
    <xf numFmtId="165" fontId="38" fillId="0" borderId="37" xfId="0" applyNumberFormat="1" applyFont="1" applyFill="1" applyBorder="1" applyAlignment="1">
      <alignment wrapText="1"/>
    </xf>
    <xf numFmtId="0" fontId="38" fillId="0" borderId="0" xfId="0" applyNumberFormat="1" applyFont="1" applyFill="1" applyBorder="1" applyAlignment="1" applyProtection="1">
      <alignment horizontal="left" vertical="top"/>
    </xf>
    <xf numFmtId="165" fontId="38" fillId="0" borderId="0" xfId="0" applyNumberFormat="1" applyFont="1" applyBorder="1" applyAlignment="1">
      <alignment vertical="top"/>
    </xf>
    <xf numFmtId="165" fontId="37" fillId="0" borderId="13" xfId="0" applyNumberFormat="1" applyFont="1" applyFill="1" applyBorder="1" applyAlignment="1">
      <alignment wrapText="1"/>
    </xf>
    <xf numFmtId="0" fontId="38" fillId="0" borderId="0" xfId="118" applyFont="1" applyFill="1" applyBorder="1" applyAlignment="1">
      <alignment horizontal="justify" vertical="top"/>
    </xf>
    <xf numFmtId="4" fontId="38" fillId="0" borderId="0" xfId="108" applyNumberFormat="1" applyFont="1" applyAlignment="1">
      <alignment horizontal="right" vertical="top"/>
    </xf>
    <xf numFmtId="4" fontId="38" fillId="0" borderId="0" xfId="108" applyNumberFormat="1" applyFont="1" applyFill="1" applyAlignment="1"/>
    <xf numFmtId="0" fontId="46" fillId="0" borderId="0" xfId="108" applyNumberFormat="1" applyFont="1" applyFill="1" applyBorder="1" applyAlignment="1" applyProtection="1">
      <alignment horizontal="justify" vertical="top"/>
    </xf>
    <xf numFmtId="4" fontId="37" fillId="0" borderId="0" xfId="108" applyNumberFormat="1" applyFont="1" applyAlignment="1">
      <alignment vertical="top"/>
    </xf>
    <xf numFmtId="4" fontId="38" fillId="0" borderId="22" xfId="108" applyNumberFormat="1" applyFont="1" applyBorder="1" applyAlignment="1">
      <alignment horizontal="right" vertical="top"/>
    </xf>
    <xf numFmtId="4" fontId="38" fillId="0" borderId="22" xfId="108" applyNumberFormat="1" applyFont="1" applyBorder="1" applyAlignment="1">
      <alignment vertical="top"/>
    </xf>
    <xf numFmtId="0" fontId="66" fillId="0" borderId="10" xfId="0" applyFont="1" applyBorder="1" applyAlignment="1">
      <alignment horizontal="center"/>
    </xf>
    <xf numFmtId="4" fontId="66" fillId="0" borderId="10" xfId="0" applyNumberFormat="1" applyFont="1" applyBorder="1" applyAlignment="1">
      <alignment horizontal="center"/>
    </xf>
    <xf numFmtId="0" fontId="66" fillId="0" borderId="0" xfId="0" applyFont="1" applyBorder="1" applyAlignment="1">
      <alignment horizontal="center"/>
    </xf>
    <xf numFmtId="4" fontId="66" fillId="0" borderId="0" xfId="0" applyNumberFormat="1" applyFont="1" applyBorder="1" applyAlignment="1">
      <alignment horizontal="center"/>
    </xf>
    <xf numFmtId="0" fontId="38" fillId="0" borderId="11" xfId="0" applyFont="1" applyBorder="1"/>
    <xf numFmtId="0" fontId="38" fillId="0" borderId="11" xfId="0" applyFont="1" applyFill="1" applyBorder="1" applyAlignment="1">
      <alignment horizontal="center" vertical="center" wrapText="1"/>
    </xf>
    <xf numFmtId="4" fontId="38" fillId="0" borderId="11" xfId="0" applyNumberFormat="1" applyFont="1" applyBorder="1" applyAlignment="1">
      <alignment horizontal="right"/>
    </xf>
    <xf numFmtId="4" fontId="38" fillId="0" borderId="11" xfId="0" applyNumberFormat="1" applyFont="1" applyFill="1" applyBorder="1" applyAlignment="1"/>
    <xf numFmtId="0" fontId="38" fillId="0" borderId="11" xfId="0" applyFont="1" applyBorder="1" applyAlignment="1">
      <alignment wrapText="1"/>
    </xf>
    <xf numFmtId="4" fontId="48" fillId="0" borderId="11" xfId="0" applyNumberFormat="1" applyFont="1" applyBorder="1" applyAlignment="1">
      <alignment horizontal="right"/>
    </xf>
    <xf numFmtId="0" fontId="38" fillId="0" borderId="11" xfId="0" applyFont="1" applyFill="1" applyBorder="1" applyAlignment="1">
      <alignment horizontal="center" wrapText="1"/>
    </xf>
    <xf numFmtId="0" fontId="38" fillId="0" borderId="11" xfId="0" applyFont="1" applyBorder="1" applyAlignment="1">
      <alignment horizontal="left" vertical="top" wrapText="1"/>
    </xf>
    <xf numFmtId="0" fontId="38" fillId="0" borderId="11" xfId="0" applyFont="1" applyBorder="1" applyAlignment="1">
      <alignment horizontal="center" vertical="top" wrapText="1"/>
    </xf>
    <xf numFmtId="0" fontId="38" fillId="0" borderId="11" xfId="0" applyFont="1" applyFill="1" applyBorder="1" applyAlignment="1">
      <alignment vertical="top" wrapText="1"/>
    </xf>
    <xf numFmtId="4" fontId="38" fillId="0" borderId="11" xfId="0" applyNumberFormat="1" applyFont="1" applyBorder="1" applyAlignment="1">
      <alignment horizontal="center"/>
    </xf>
    <xf numFmtId="0" fontId="38" fillId="0" borderId="11" xfId="116" applyNumberFormat="1" applyFont="1" applyFill="1" applyBorder="1" applyAlignment="1" applyProtection="1">
      <alignment horizontal="left" wrapText="1"/>
    </xf>
    <xf numFmtId="0" fontId="38" fillId="0" borderId="11" xfId="0" applyFont="1" applyBorder="1" applyAlignment="1">
      <alignment horizontal="center" wrapText="1"/>
    </xf>
    <xf numFmtId="0" fontId="38" fillId="0" borderId="11" xfId="0" applyFont="1" applyBorder="1" applyAlignment="1">
      <alignment horizontal="justify" vertical="top" wrapText="1"/>
    </xf>
    <xf numFmtId="0" fontId="38" fillId="0" borderId="11" xfId="0" applyFont="1" applyBorder="1" applyAlignment="1">
      <alignment vertical="top" wrapText="1"/>
    </xf>
    <xf numFmtId="0" fontId="38" fillId="0" borderId="0" xfId="108" applyFont="1" applyAlignment="1">
      <alignment horizontal="center" wrapText="1"/>
    </xf>
    <xf numFmtId="0" fontId="38" fillId="0" borderId="14" xfId="0" applyFont="1" applyBorder="1" applyAlignment="1">
      <alignment horizontal="center" vertical="top" wrapText="1"/>
    </xf>
    <xf numFmtId="0" fontId="38" fillId="0" borderId="22" xfId="0" applyFont="1" applyBorder="1" applyAlignment="1">
      <alignment horizontal="center" wrapText="1"/>
    </xf>
    <xf numFmtId="0" fontId="38" fillId="0" borderId="0" xfId="119" applyFont="1" applyAlignment="1">
      <alignment horizontal="center" wrapText="1"/>
    </xf>
    <xf numFmtId="43" fontId="37" fillId="0" borderId="0" xfId="1" applyNumberFormat="1" applyFont="1" applyAlignment="1">
      <alignment horizontal="center" vertical="top"/>
    </xf>
    <xf numFmtId="43" fontId="38" fillId="0" borderId="0" xfId="1" applyNumberFormat="1" applyFont="1" applyBorder="1" applyAlignment="1">
      <alignment horizontal="center" vertical="top"/>
    </xf>
    <xf numFmtId="0" fontId="38" fillId="0" borderId="0" xfId="108" applyFont="1" applyAlignment="1">
      <alignment horizontal="center" vertical="top" wrapText="1"/>
    </xf>
    <xf numFmtId="0" fontId="38" fillId="0" borderId="22" xfId="108" applyFont="1" applyBorder="1" applyAlignment="1">
      <alignment horizontal="center" vertical="top" wrapText="1"/>
    </xf>
    <xf numFmtId="0" fontId="38" fillId="0" borderId="0" xfId="108" applyFont="1" applyAlignment="1">
      <alignment horizontal="center"/>
    </xf>
    <xf numFmtId="4" fontId="38" fillId="0" borderId="0" xfId="108" applyNumberFormat="1" applyFont="1" applyAlignment="1">
      <alignment horizontal="center"/>
    </xf>
    <xf numFmtId="4" fontId="37" fillId="0" borderId="0" xfId="0" applyNumberFormat="1" applyFont="1" applyAlignment="1">
      <alignment horizontal="center"/>
    </xf>
    <xf numFmtId="1" fontId="38" fillId="0" borderId="0" xfId="0" applyNumberFormat="1" applyFont="1" applyBorder="1" applyAlignment="1">
      <alignment horizontal="center" vertical="center"/>
    </xf>
    <xf numFmtId="4" fontId="38" fillId="0" borderId="11" xfId="0" applyNumberFormat="1" applyFont="1" applyBorder="1" applyAlignment="1">
      <alignment horizontal="center" vertical="top" wrapText="1"/>
    </xf>
    <xf numFmtId="4" fontId="38" fillId="0" borderId="0" xfId="0" applyNumberFormat="1" applyFont="1" applyAlignment="1">
      <alignment horizontal="center" vertical="top" wrapText="1"/>
    </xf>
    <xf numFmtId="4" fontId="38" fillId="0" borderId="11" xfId="0" applyNumberFormat="1" applyFont="1" applyBorder="1" applyAlignment="1">
      <alignment horizontal="center" vertical="top"/>
    </xf>
    <xf numFmtId="4" fontId="38" fillId="0" borderId="14" xfId="0" applyNumberFormat="1" applyFont="1" applyBorder="1" applyAlignment="1">
      <alignment horizontal="center" vertical="top"/>
    </xf>
    <xf numFmtId="4" fontId="38" fillId="0" borderId="22" xfId="0" applyNumberFormat="1" applyFont="1" applyBorder="1" applyAlignment="1">
      <alignment horizontal="center"/>
    </xf>
    <xf numFmtId="4" fontId="38" fillId="0" borderId="0" xfId="0" applyNumberFormat="1" applyFont="1" applyBorder="1" applyAlignment="1">
      <alignment horizontal="center" vertical="top"/>
    </xf>
    <xf numFmtId="4" fontId="37" fillId="0" borderId="0" xfId="0" applyNumberFormat="1" applyFont="1" applyAlignment="1">
      <alignment horizontal="center" vertical="top"/>
    </xf>
    <xf numFmtId="4" fontId="38" fillId="0" borderId="0" xfId="108" applyNumberFormat="1" applyFont="1" applyAlignment="1">
      <alignment horizontal="center" vertical="top"/>
    </xf>
    <xf numFmtId="4" fontId="38" fillId="0" borderId="22" xfId="108" applyNumberFormat="1" applyFont="1" applyBorder="1" applyAlignment="1">
      <alignment horizontal="center" vertical="top"/>
    </xf>
    <xf numFmtId="0" fontId="38" fillId="0" borderId="11" xfId="116" applyNumberFormat="1" applyFont="1" applyFill="1" applyBorder="1" applyAlignment="1" applyProtection="1">
      <alignment horizontal="left" vertical="top" wrapText="1"/>
    </xf>
    <xf numFmtId="0" fontId="38" fillId="0" borderId="11" xfId="0" applyFont="1" applyBorder="1" applyAlignment="1">
      <alignment horizontal="center"/>
    </xf>
    <xf numFmtId="4" fontId="38" fillId="0" borderId="11" xfId="0" applyNumberFormat="1" applyFont="1" applyBorder="1"/>
    <xf numFmtId="0" fontId="37" fillId="0" borderId="0" xfId="108" applyFont="1" applyAlignment="1">
      <alignment horizontal="center" vertical="top" wrapText="1"/>
    </xf>
    <xf numFmtId="0" fontId="37" fillId="0" borderId="0" xfId="0" applyFont="1" applyBorder="1" applyAlignment="1">
      <alignment horizontal="center" wrapText="1"/>
    </xf>
    <xf numFmtId="0" fontId="48" fillId="0" borderId="0" xfId="0" applyFont="1" applyBorder="1" applyAlignment="1">
      <alignment horizontal="center"/>
    </xf>
    <xf numFmtId="0" fontId="42" fillId="0" borderId="0" xfId="0" applyFont="1" applyFill="1" applyBorder="1" applyAlignment="1">
      <alignment horizontal="center" vertical="top" wrapText="1"/>
    </xf>
    <xf numFmtId="49" fontId="38" fillId="0" borderId="0" xfId="0" applyNumberFormat="1" applyFont="1" applyBorder="1" applyAlignment="1">
      <alignment horizontal="center" vertical="top"/>
    </xf>
    <xf numFmtId="0" fontId="38" fillId="0" borderId="36" xfId="0" applyFont="1" applyFill="1" applyBorder="1" applyAlignment="1">
      <alignment horizontal="center" vertical="top" wrapText="1"/>
    </xf>
    <xf numFmtId="0" fontId="37" fillId="0" borderId="12" xfId="0" applyFont="1" applyBorder="1" applyAlignment="1">
      <alignment horizontal="center" vertical="top" wrapText="1"/>
    </xf>
    <xf numFmtId="49" fontId="38" fillId="0" borderId="0" xfId="0" applyNumberFormat="1" applyFont="1" applyAlignment="1">
      <alignment horizontal="center" vertical="top"/>
    </xf>
    <xf numFmtId="0" fontId="37" fillId="0" borderId="10" xfId="0" applyFont="1" applyBorder="1" applyAlignment="1">
      <alignment horizontal="center" vertical="top" wrapText="1"/>
    </xf>
    <xf numFmtId="0" fontId="38" fillId="0" borderId="22" xfId="0" applyFont="1" applyBorder="1" applyAlignment="1">
      <alignment horizontal="center" vertical="top" wrapText="1"/>
    </xf>
    <xf numFmtId="49" fontId="37" fillId="0" borderId="0" xfId="0" applyNumberFormat="1" applyFont="1" applyAlignment="1">
      <alignment horizontal="center" vertical="top"/>
    </xf>
    <xf numFmtId="0" fontId="38" fillId="0" borderId="22" xfId="0" applyFont="1" applyFill="1" applyBorder="1" applyAlignment="1">
      <alignment horizontal="center" vertical="top" wrapText="1"/>
    </xf>
    <xf numFmtId="49" fontId="38" fillId="0" borderId="11" xfId="0" applyNumberFormat="1" applyFont="1" applyBorder="1" applyAlignment="1">
      <alignment vertical="top" wrapText="1"/>
    </xf>
    <xf numFmtId="49" fontId="38" fillId="0" borderId="11" xfId="0" applyNumberFormat="1" applyFont="1" applyBorder="1" applyAlignment="1">
      <alignment vertical="top"/>
    </xf>
    <xf numFmtId="0" fontId="38" fillId="0" borderId="11" xfId="0" applyFont="1" applyBorder="1" applyAlignment="1">
      <alignment vertical="top"/>
    </xf>
    <xf numFmtId="0" fontId="72" fillId="0" borderId="0" xfId="0" applyFont="1" applyAlignment="1">
      <alignment horizontal="left" wrapText="1"/>
    </xf>
    <xf numFmtId="0" fontId="51" fillId="0" borderId="0" xfId="0" applyFont="1" applyAlignment="1">
      <alignment horizontal="left" wrapText="1"/>
    </xf>
    <xf numFmtId="0" fontId="46" fillId="0" borderId="0" xfId="0" applyFont="1" applyAlignment="1">
      <alignment horizontal="left" wrapText="1"/>
    </xf>
    <xf numFmtId="0" fontId="46" fillId="0" borderId="0" xfId="0" applyFont="1" applyAlignment="1">
      <alignment horizontal="left" vertical="top" wrapText="1"/>
    </xf>
    <xf numFmtId="0" fontId="72" fillId="0" borderId="0" xfId="0" applyFont="1" applyAlignment="1">
      <alignment horizontal="left" vertical="top" wrapText="1"/>
    </xf>
    <xf numFmtId="0" fontId="73" fillId="0" borderId="0" xfId="0" applyFont="1" applyAlignment="1">
      <alignment horizontal="left" vertical="top" wrapText="1"/>
    </xf>
    <xf numFmtId="0" fontId="74" fillId="0" borderId="0" xfId="0" applyFont="1" applyAlignment="1">
      <alignment horizontal="left" vertical="top" wrapText="1"/>
    </xf>
    <xf numFmtId="0" fontId="45" fillId="0" borderId="0" xfId="0" applyFont="1" applyAlignment="1">
      <alignment horizontal="left" vertical="top" wrapText="1"/>
    </xf>
    <xf numFmtId="0" fontId="46" fillId="0" borderId="0" xfId="0" applyFont="1" applyFill="1" applyAlignment="1">
      <alignment horizontal="left" vertical="top" wrapText="1"/>
    </xf>
    <xf numFmtId="0" fontId="45" fillId="0" borderId="0" xfId="0" applyFont="1" applyFill="1" applyAlignment="1">
      <alignment horizontal="left" vertical="top" wrapText="1"/>
    </xf>
    <xf numFmtId="0" fontId="75" fillId="0" borderId="0" xfId="0" applyFont="1" applyAlignment="1">
      <alignment horizontal="left" vertical="top" wrapText="1"/>
    </xf>
    <xf numFmtId="0" fontId="76" fillId="0" borderId="0" xfId="0" applyFont="1" applyAlignment="1">
      <alignment horizontal="left" vertical="top" wrapText="1"/>
    </xf>
    <xf numFmtId="0" fontId="46" fillId="0" borderId="0" xfId="0" applyFont="1" applyBorder="1" applyAlignment="1">
      <alignment horizontal="left" vertical="top" wrapText="1"/>
    </xf>
    <xf numFmtId="0" fontId="45" fillId="0" borderId="0" xfId="0" applyFont="1" applyBorder="1" applyAlignment="1">
      <alignment horizontal="left" vertical="top" wrapText="1"/>
    </xf>
    <xf numFmtId="0" fontId="46" fillId="0" borderId="0" xfId="0" quotePrefix="1" applyFont="1" applyAlignment="1">
      <alignment horizontal="left" vertical="top" wrapText="1"/>
    </xf>
    <xf numFmtId="0" fontId="51" fillId="0" borderId="0" xfId="0" applyFont="1" applyAlignment="1">
      <alignment horizontal="left" vertical="top" wrapText="1"/>
    </xf>
    <xf numFmtId="0" fontId="78" fillId="0" borderId="0" xfId="0" applyFont="1" applyAlignment="1">
      <alignment horizontal="left" vertical="top" wrapText="1"/>
    </xf>
    <xf numFmtId="0" fontId="49" fillId="0" borderId="0" xfId="108" applyFont="1" applyAlignment="1">
      <alignment horizontal="right"/>
    </xf>
    <xf numFmtId="0" fontId="79" fillId="0" borderId="0" xfId="108" applyFont="1"/>
    <xf numFmtId="0" fontId="37" fillId="0" borderId="0" xfId="108" applyFont="1" applyAlignment="1">
      <alignment horizontal="right" vertical="top" wrapText="1"/>
    </xf>
    <xf numFmtId="0" fontId="38" fillId="0" borderId="0" xfId="108" applyFont="1" applyBorder="1" applyAlignment="1">
      <alignment vertical="top" wrapText="1"/>
    </xf>
    <xf numFmtId="0" fontId="48" fillId="0" borderId="0" xfId="108" applyFont="1" applyAlignment="1">
      <alignment vertical="top" wrapText="1"/>
    </xf>
    <xf numFmtId="0" fontId="46" fillId="0" borderId="0" xfId="0" applyFont="1" applyFill="1" applyBorder="1" applyAlignment="1">
      <alignment horizontal="left" vertical="top" wrapText="1"/>
    </xf>
    <xf numFmtId="0" fontId="38" fillId="0" borderId="0" xfId="0" applyFont="1" applyFill="1" applyAlignment="1">
      <alignment horizontal="justify" vertical="top" wrapText="1"/>
    </xf>
    <xf numFmtId="0" fontId="38" fillId="0" borderId="0" xfId="0" applyFont="1" applyFill="1" applyAlignment="1">
      <alignment horizontal="left" vertical="top" wrapText="1"/>
    </xf>
    <xf numFmtId="0" fontId="67" fillId="0" borderId="0" xfId="0" applyFont="1" applyFill="1" applyAlignment="1">
      <alignment horizontal="justify" vertical="top" wrapText="1"/>
    </xf>
    <xf numFmtId="43" fontId="38" fillId="0" borderId="0" xfId="1" applyFont="1" applyFill="1" applyAlignment="1" applyProtection="1">
      <alignment horizontal="right" vertical="top" wrapText="1"/>
    </xf>
    <xf numFmtId="0" fontId="38" fillId="0" borderId="0" xfId="0" applyFont="1" applyFill="1" applyAlignment="1" applyProtection="1">
      <alignment horizontal="left" vertical="top" wrapText="1"/>
      <protection locked="0"/>
    </xf>
    <xf numFmtId="43" fontId="38" fillId="0" borderId="0" xfId="1" applyFont="1" applyFill="1" applyAlignment="1" applyProtection="1">
      <alignment horizontal="left" vertical="top" wrapText="1"/>
      <protection locked="0"/>
    </xf>
    <xf numFmtId="43" fontId="37" fillId="39" borderId="10" xfId="1" applyFont="1" applyFill="1" applyBorder="1" applyAlignment="1" applyProtection="1">
      <alignment horizontal="left" vertical="top" wrapText="1"/>
      <protection locked="0"/>
    </xf>
    <xf numFmtId="43" fontId="37" fillId="39" borderId="10" xfId="1" applyFont="1" applyFill="1" applyBorder="1" applyAlignment="1" applyProtection="1">
      <alignment horizontal="center" vertical="top" wrapText="1"/>
      <protection locked="0"/>
    </xf>
    <xf numFmtId="43" fontId="38" fillId="39" borderId="10" xfId="1" applyFont="1" applyFill="1" applyBorder="1" applyAlignment="1" applyProtection="1">
      <alignment horizontal="left" vertical="top" wrapText="1"/>
      <protection locked="0"/>
    </xf>
    <xf numFmtId="43" fontId="37" fillId="0" borderId="0" xfId="1" applyFont="1" applyFill="1" applyBorder="1" applyAlignment="1" applyProtection="1">
      <alignment horizontal="left" vertical="top" wrapText="1"/>
      <protection locked="0"/>
    </xf>
    <xf numFmtId="165" fontId="38" fillId="0" borderId="0" xfId="0" applyNumberFormat="1" applyFont="1" applyFill="1" applyBorder="1" applyAlignment="1" applyProtection="1">
      <alignment horizontal="center" wrapText="1"/>
      <protection locked="0"/>
    </xf>
    <xf numFmtId="43" fontId="37" fillId="0" borderId="0" xfId="1" applyFont="1" applyFill="1" applyBorder="1" applyAlignment="1" applyProtection="1">
      <alignment horizontal="center" vertical="top" wrapText="1"/>
      <protection locked="0"/>
    </xf>
    <xf numFmtId="43" fontId="38" fillId="0" borderId="0" xfId="1" applyFont="1" applyFill="1" applyAlignment="1" applyProtection="1">
      <alignment horizontal="left" wrapText="1"/>
      <protection locked="0"/>
    </xf>
    <xf numFmtId="43" fontId="38" fillId="0" borderId="0" xfId="1" applyFont="1" applyFill="1" applyAlignment="1" applyProtection="1">
      <alignment horizontal="right" wrapText="1"/>
      <protection locked="0"/>
    </xf>
    <xf numFmtId="2" fontId="38" fillId="0" borderId="0" xfId="0" applyNumberFormat="1" applyFont="1" applyBorder="1" applyAlignment="1" applyProtection="1">
      <alignment horizontal="center" wrapText="1"/>
      <protection locked="0"/>
    </xf>
    <xf numFmtId="165" fontId="37" fillId="0" borderId="0" xfId="0" applyNumberFormat="1" applyFont="1" applyFill="1" applyBorder="1" applyAlignment="1" applyProtection="1">
      <alignment horizontal="center" vertical="center" wrapText="1"/>
      <protection locked="0"/>
    </xf>
    <xf numFmtId="4" fontId="38" fillId="0" borderId="0" xfId="0" applyNumberFormat="1" applyFont="1" applyBorder="1" applyAlignment="1" applyProtection="1">
      <alignment horizontal="right" wrapText="1"/>
      <protection locked="0"/>
    </xf>
    <xf numFmtId="0" fontId="38" fillId="0" borderId="11" xfId="0" applyFont="1" applyFill="1" applyBorder="1" applyAlignment="1" applyProtection="1">
      <alignment horizontal="left" vertical="top" wrapText="1"/>
      <protection locked="0"/>
    </xf>
    <xf numFmtId="43" fontId="38" fillId="0" borderId="0" xfId="1" applyFont="1" applyFill="1" applyAlignment="1" applyProtection="1">
      <alignment horizontal="center"/>
      <protection locked="0"/>
    </xf>
    <xf numFmtId="43" fontId="38" fillId="0" borderId="0" xfId="1" applyFont="1" applyFill="1" applyBorder="1" applyAlignment="1" applyProtection="1">
      <alignment horizontal="left" wrapText="1"/>
      <protection locked="0"/>
    </xf>
    <xf numFmtId="0" fontId="38" fillId="0" borderId="0" xfId="0" applyFont="1" applyFill="1" applyAlignment="1" applyProtection="1">
      <alignment horizontal="left" vertical="top" wrapText="1"/>
    </xf>
    <xf numFmtId="0" fontId="38" fillId="0" borderId="0" xfId="0" applyFont="1" applyFill="1" applyAlignment="1" applyProtection="1">
      <alignment horizontal="center" vertical="top" wrapText="1"/>
    </xf>
    <xf numFmtId="43" fontId="38" fillId="0" borderId="0" xfId="1" applyFont="1" applyFill="1" applyAlignment="1" applyProtection="1">
      <alignment horizontal="left" vertical="top" wrapText="1"/>
    </xf>
    <xf numFmtId="0" fontId="37" fillId="0" borderId="0" xfId="0" applyFont="1" applyFill="1" applyAlignment="1" applyProtection="1">
      <alignment horizontal="justify" vertical="top" wrapText="1"/>
    </xf>
    <xf numFmtId="0" fontId="37" fillId="39" borderId="10" xfId="0" applyFont="1" applyFill="1" applyBorder="1" applyAlignment="1" applyProtection="1">
      <alignment horizontal="left" vertical="top" wrapText="1"/>
    </xf>
    <xf numFmtId="0" fontId="37" fillId="39" borderId="10" xfId="0" applyFont="1" applyFill="1" applyBorder="1" applyAlignment="1" applyProtection="1">
      <alignment horizontal="justify" vertical="top" wrapText="1"/>
    </xf>
    <xf numFmtId="0" fontId="37" fillId="39" borderId="10" xfId="0" applyFont="1" applyFill="1" applyBorder="1" applyAlignment="1" applyProtection="1">
      <alignment horizontal="center" vertical="top" wrapText="1"/>
    </xf>
    <xf numFmtId="43" fontId="37" fillId="39" borderId="10" xfId="1" applyFont="1" applyFill="1" applyBorder="1" applyAlignment="1" applyProtection="1">
      <alignment horizontal="center" vertical="top" wrapText="1"/>
    </xf>
    <xf numFmtId="0" fontId="38" fillId="0" borderId="0" xfId="0" applyFont="1" applyFill="1" applyBorder="1" applyAlignment="1" applyProtection="1">
      <alignment horizontal="left" vertical="top" wrapText="1"/>
    </xf>
    <xf numFmtId="0" fontId="38" fillId="0" borderId="0" xfId="0" applyFont="1" applyFill="1" applyBorder="1" applyAlignment="1" applyProtection="1">
      <alignment horizontal="justify" vertical="top" wrapText="1"/>
    </xf>
    <xf numFmtId="0" fontId="38" fillId="0" borderId="0" xfId="0" applyFont="1" applyFill="1" applyBorder="1" applyAlignment="1" applyProtection="1">
      <alignment horizontal="center" vertical="top" wrapText="1"/>
    </xf>
    <xf numFmtId="0" fontId="38" fillId="39" borderId="10" xfId="0" applyFont="1" applyFill="1" applyBorder="1" applyAlignment="1" applyProtection="1">
      <alignment horizontal="center" vertical="top" wrapText="1"/>
    </xf>
    <xf numFmtId="43" fontId="38" fillId="39" borderId="10" xfId="1" applyFont="1" applyFill="1" applyBorder="1" applyAlignment="1" applyProtection="1">
      <alignment horizontal="left" vertical="top" wrapText="1"/>
    </xf>
    <xf numFmtId="4" fontId="37" fillId="0" borderId="0" xfId="0" applyNumberFormat="1" applyFont="1" applyAlignment="1" applyProtection="1">
      <protection locked="0"/>
    </xf>
    <xf numFmtId="4" fontId="38" fillId="0" borderId="0" xfId="0" applyNumberFormat="1" applyFont="1" applyBorder="1" applyAlignment="1" applyProtection="1">
      <alignment horizontal="center"/>
      <protection locked="0"/>
    </xf>
    <xf numFmtId="4" fontId="38" fillId="0" borderId="0" xfId="0" applyNumberFormat="1" applyFont="1" applyAlignment="1" applyProtection="1">
      <alignment horizontal="right"/>
      <protection locked="0"/>
    </xf>
    <xf numFmtId="4" fontId="38" fillId="0" borderId="11" xfId="0" applyNumberFormat="1" applyFont="1" applyBorder="1" applyAlignment="1" applyProtection="1">
      <alignment horizontal="right"/>
      <protection locked="0"/>
    </xf>
    <xf numFmtId="4" fontId="38" fillId="0" borderId="0" xfId="0" applyNumberFormat="1" applyFont="1" applyAlignment="1" applyProtection="1">
      <alignment horizontal="left"/>
      <protection locked="0"/>
    </xf>
    <xf numFmtId="4" fontId="48" fillId="0" borderId="11" xfId="0" applyNumberFormat="1" applyFont="1" applyBorder="1" applyAlignment="1" applyProtection="1">
      <alignment horizontal="right"/>
      <protection locked="0"/>
    </xf>
    <xf numFmtId="4" fontId="38" fillId="0" borderId="0" xfId="0" applyNumberFormat="1" applyFont="1" applyAlignment="1" applyProtection="1">
      <alignment horizontal="right" vertical="center"/>
      <protection locked="0"/>
    </xf>
    <xf numFmtId="4" fontId="38" fillId="0" borderId="0" xfId="0" applyNumberFormat="1" applyFont="1" applyAlignment="1" applyProtection="1">
      <alignment vertical="center"/>
      <protection locked="0"/>
    </xf>
    <xf numFmtId="4" fontId="42" fillId="0" borderId="0" xfId="0" applyNumberFormat="1" applyFont="1" applyAlignment="1" applyProtection="1">
      <alignment horizontal="right"/>
      <protection locked="0"/>
    </xf>
    <xf numFmtId="4" fontId="38" fillId="0" borderId="11" xfId="0" applyNumberFormat="1" applyFont="1" applyBorder="1" applyAlignment="1" applyProtection="1">
      <alignment horizontal="center"/>
      <protection locked="0"/>
    </xf>
    <xf numFmtId="4" fontId="38" fillId="0" borderId="0" xfId="0" applyNumberFormat="1" applyFont="1" applyAlignment="1" applyProtection="1">
      <alignment horizontal="right" vertical="top"/>
      <protection locked="0"/>
    </xf>
    <xf numFmtId="4" fontId="38" fillId="0" borderId="14" xfId="0" applyNumberFormat="1" applyFont="1" applyBorder="1" applyAlignment="1" applyProtection="1">
      <alignment vertical="top"/>
      <protection locked="0"/>
    </xf>
    <xf numFmtId="4" fontId="66" fillId="0" borderId="10" xfId="0" applyNumberFormat="1" applyFont="1" applyBorder="1" applyAlignment="1" applyProtection="1">
      <alignment horizontal="center"/>
      <protection locked="0"/>
    </xf>
    <xf numFmtId="4" fontId="66" fillId="0" borderId="0" xfId="0" applyNumberFormat="1" applyFont="1" applyBorder="1" applyAlignment="1" applyProtection="1">
      <alignment horizontal="center"/>
      <protection locked="0"/>
    </xf>
    <xf numFmtId="4" fontId="38" fillId="0" borderId="11" xfId="0" applyNumberFormat="1" applyFont="1" applyBorder="1" applyAlignment="1" applyProtection="1">
      <alignment horizontal="right" vertical="top"/>
      <protection locked="0"/>
    </xf>
    <xf numFmtId="4" fontId="38" fillId="0" borderId="10" xfId="0" applyNumberFormat="1" applyFont="1" applyBorder="1" applyAlignment="1" applyProtection="1">
      <alignment horizontal="right" vertical="top"/>
      <protection locked="0"/>
    </xf>
    <xf numFmtId="4" fontId="38" fillId="0" borderId="0" xfId="0" applyNumberFormat="1" applyFont="1" applyAlignment="1" applyProtection="1">
      <protection locked="0"/>
    </xf>
    <xf numFmtId="4" fontId="38" fillId="0" borderId="0" xfId="0" applyNumberFormat="1" applyFont="1" applyProtection="1">
      <protection locked="0"/>
    </xf>
    <xf numFmtId="4" fontId="38" fillId="0" borderId="11" xfId="0" applyNumberFormat="1" applyFont="1" applyBorder="1" applyProtection="1">
      <protection locked="0"/>
    </xf>
    <xf numFmtId="4" fontId="38" fillId="0" borderId="22" xfId="0" applyNumberFormat="1" applyFont="1" applyBorder="1" applyAlignment="1" applyProtection="1">
      <alignment horizontal="right"/>
      <protection locked="0"/>
    </xf>
    <xf numFmtId="0" fontId="38" fillId="0" borderId="0" xfId="119" applyFont="1" applyProtection="1">
      <protection locked="0"/>
    </xf>
    <xf numFmtId="4" fontId="38" fillId="0" borderId="14" xfId="0" applyNumberFormat="1" applyFont="1" applyBorder="1" applyAlignment="1" applyProtection="1">
      <alignment horizontal="right" vertical="top"/>
      <protection locked="0"/>
    </xf>
    <xf numFmtId="43" fontId="37" fillId="0" borderId="0" xfId="1" applyNumberFormat="1" applyFont="1" applyAlignment="1" applyProtection="1">
      <alignment vertical="top"/>
      <protection locked="0"/>
    </xf>
    <xf numFmtId="43" fontId="38" fillId="0" borderId="0" xfId="1" applyNumberFormat="1" applyFont="1" applyBorder="1" applyAlignment="1" applyProtection="1">
      <alignment vertical="top"/>
      <protection locked="0"/>
    </xf>
    <xf numFmtId="43" fontId="38" fillId="0" borderId="0" xfId="1" applyNumberFormat="1" applyFont="1" applyAlignment="1" applyProtection="1">
      <alignment vertical="top"/>
      <protection locked="0"/>
    </xf>
    <xf numFmtId="43" fontId="38" fillId="0" borderId="11" xfId="1" applyNumberFormat="1" applyFont="1" applyBorder="1" applyAlignment="1" applyProtection="1">
      <alignment vertical="top"/>
      <protection locked="0"/>
    </xf>
    <xf numFmtId="4" fontId="38" fillId="0" borderId="0" xfId="0" applyNumberFormat="1" applyFont="1" applyBorder="1" applyAlignment="1" applyProtection="1">
      <alignment horizontal="right"/>
      <protection locked="0"/>
    </xf>
    <xf numFmtId="0" fontId="38" fillId="0" borderId="0" xfId="0" applyFont="1" applyProtection="1">
      <protection locked="0"/>
    </xf>
    <xf numFmtId="4" fontId="38" fillId="0" borderId="0" xfId="0" applyNumberFormat="1" applyFont="1" applyBorder="1" applyAlignment="1" applyProtection="1">
      <alignment horizontal="right" vertical="top"/>
      <protection locked="0"/>
    </xf>
    <xf numFmtId="4" fontId="37" fillId="0" borderId="0" xfId="0" applyNumberFormat="1" applyFont="1" applyAlignment="1" applyProtection="1">
      <alignment horizontal="right" vertical="top"/>
      <protection locked="0"/>
    </xf>
    <xf numFmtId="0" fontId="38" fillId="0" borderId="14" xfId="0" applyFont="1" applyFill="1" applyBorder="1" applyAlignment="1" applyProtection="1">
      <alignment horizontal="center" vertical="center" wrapText="1"/>
      <protection locked="0"/>
    </xf>
    <xf numFmtId="4" fontId="37" fillId="0" borderId="0" xfId="14" applyNumberFormat="1" applyFont="1" applyFill="1" applyBorder="1" applyAlignment="1" applyProtection="1">
      <alignment horizontal="center" vertical="top" wrapText="1"/>
      <protection locked="0"/>
    </xf>
    <xf numFmtId="4" fontId="37" fillId="0" borderId="0" xfId="14" applyNumberFormat="1" applyFont="1" applyFill="1" applyBorder="1" applyAlignment="1" applyProtection="1">
      <alignment horizontal="center" wrapText="1"/>
      <protection locked="0"/>
    </xf>
    <xf numFmtId="4" fontId="38" fillId="0" borderId="0" xfId="14" applyNumberFormat="1" applyFont="1" applyFill="1" applyBorder="1" applyAlignment="1" applyProtection="1">
      <alignment horizontal="center" wrapText="1"/>
      <protection locked="0"/>
    </xf>
    <xf numFmtId="4" fontId="38" fillId="0" borderId="0" xfId="113" applyNumberFormat="1" applyFont="1" applyBorder="1" applyAlignment="1" applyProtection="1">
      <alignment horizontal="center" vertical="top" wrapText="1"/>
      <protection locked="0"/>
    </xf>
    <xf numFmtId="4" fontId="48" fillId="38" borderId="0" xfId="113" applyNumberFormat="1" applyFont="1" applyFill="1" applyBorder="1" applyAlignment="1" applyProtection="1">
      <alignment horizontal="center" vertical="center" wrapText="1"/>
      <protection locked="0"/>
    </xf>
    <xf numFmtId="4" fontId="38" fillId="0" borderId="0" xfId="14" applyNumberFormat="1" applyFont="1" applyFill="1" applyBorder="1" applyAlignment="1" applyProtection="1">
      <alignment horizontal="center" vertical="center" wrapText="1"/>
      <protection locked="0"/>
    </xf>
    <xf numFmtId="4" fontId="38" fillId="0" borderId="11" xfId="14" applyNumberFormat="1" applyFont="1" applyFill="1" applyBorder="1" applyAlignment="1" applyProtection="1">
      <alignment horizontal="center" vertical="center" wrapText="1"/>
      <protection locked="0"/>
    </xf>
    <xf numFmtId="4" fontId="38" fillId="0" borderId="0" xfId="113" applyNumberFormat="1" applyFont="1" applyFill="1" applyBorder="1" applyAlignment="1" applyProtection="1">
      <alignment horizontal="center"/>
      <protection locked="0"/>
    </xf>
    <xf numFmtId="4" fontId="38" fillId="0" borderId="0" xfId="78" applyNumberFormat="1" applyFont="1" applyBorder="1" applyAlignment="1" applyProtection="1">
      <alignment horizontal="center"/>
      <protection locked="0"/>
    </xf>
    <xf numFmtId="4" fontId="38" fillId="0" borderId="0" xfId="80" applyNumberFormat="1" applyFont="1" applyAlignment="1" applyProtection="1">
      <alignment horizontal="center" wrapText="1"/>
      <protection locked="0"/>
    </xf>
    <xf numFmtId="4" fontId="38" fillId="0" borderId="11" xfId="78" applyNumberFormat="1" applyFont="1" applyBorder="1" applyAlignment="1" applyProtection="1">
      <alignment horizontal="center"/>
      <protection locked="0"/>
    </xf>
    <xf numFmtId="4" fontId="56" fillId="0" borderId="0" xfId="113" applyNumberFormat="1" applyFont="1" applyBorder="1" applyAlignment="1" applyProtection="1">
      <alignment horizontal="center"/>
      <protection locked="0"/>
    </xf>
    <xf numFmtId="4" fontId="38" fillId="0" borderId="0" xfId="113" applyNumberFormat="1" applyFont="1" applyBorder="1" applyAlignment="1" applyProtection="1">
      <alignment horizontal="center" wrapText="1"/>
      <protection locked="0"/>
    </xf>
    <xf numFmtId="4" fontId="38" fillId="0" borderId="11" xfId="113" applyNumberFormat="1" applyFont="1" applyBorder="1" applyAlignment="1" applyProtection="1">
      <alignment horizontal="center"/>
      <protection locked="0"/>
    </xf>
    <xf numFmtId="4" fontId="38" fillId="0" borderId="0" xfId="82" applyNumberFormat="1" applyFont="1" applyFill="1" applyBorder="1" applyAlignment="1" applyProtection="1">
      <alignment horizontal="center"/>
      <protection locked="0"/>
    </xf>
    <xf numFmtId="4" fontId="38" fillId="0" borderId="0" xfId="79" applyNumberFormat="1" applyFont="1" applyBorder="1" applyAlignment="1" applyProtection="1">
      <alignment horizontal="center"/>
      <protection locked="0"/>
    </xf>
    <xf numFmtId="4" fontId="38" fillId="0" borderId="0" xfId="79" applyNumberFormat="1" applyFont="1" applyFill="1" applyBorder="1" applyAlignment="1" applyProtection="1">
      <alignment horizontal="center" vertical="top" wrapText="1"/>
      <protection locked="0"/>
    </xf>
    <xf numFmtId="0" fontId="38" fillId="0" borderId="0" xfId="0" applyFont="1" applyFill="1" applyBorder="1" applyAlignment="1" applyProtection="1">
      <alignment horizontal="center"/>
      <protection locked="0"/>
    </xf>
    <xf numFmtId="4" fontId="38" fillId="0" borderId="0" xfId="0" applyNumberFormat="1" applyFont="1" applyBorder="1" applyAlignment="1" applyProtection="1">
      <alignment horizontal="center" vertical="top" wrapText="1"/>
      <protection locked="0"/>
    </xf>
    <xf numFmtId="2" fontId="38" fillId="0" borderId="0" xfId="113" applyNumberFormat="1" applyFont="1" applyAlignment="1" applyProtection="1">
      <alignment horizontal="center"/>
      <protection locked="0"/>
    </xf>
    <xf numFmtId="4" fontId="38" fillId="0" borderId="0" xfId="79" applyNumberFormat="1" applyFont="1" applyFill="1" applyBorder="1" applyAlignment="1" applyProtection="1">
      <alignment horizontal="center" wrapText="1"/>
      <protection locked="0"/>
    </xf>
    <xf numFmtId="0" fontId="38" fillId="0" borderId="0" xfId="113" applyFont="1" applyFill="1" applyBorder="1" applyAlignment="1" applyProtection="1">
      <alignment horizontal="center"/>
      <protection locked="0"/>
    </xf>
    <xf numFmtId="4" fontId="38" fillId="0" borderId="0" xfId="0" applyNumberFormat="1" applyFont="1" applyBorder="1" applyAlignment="1" applyProtection="1">
      <alignment horizontal="center" wrapText="1"/>
      <protection locked="0"/>
    </xf>
    <xf numFmtId="0" fontId="56" fillId="0" borderId="0" xfId="113" applyFont="1" applyBorder="1" applyAlignment="1" applyProtection="1">
      <alignment horizontal="center" wrapText="1"/>
      <protection locked="0"/>
    </xf>
    <xf numFmtId="0" fontId="38" fillId="0" borderId="0" xfId="113" applyFont="1" applyAlignment="1" applyProtection="1">
      <alignment horizontal="center" vertical="top" wrapText="1"/>
      <protection locked="0"/>
    </xf>
    <xf numFmtId="0" fontId="38" fillId="0" borderId="0" xfId="113" applyFont="1" applyBorder="1" applyAlignment="1" applyProtection="1">
      <alignment horizontal="center" vertical="top" wrapText="1"/>
      <protection locked="0"/>
    </xf>
    <xf numFmtId="3" fontId="38" fillId="0" borderId="0" xfId="113" applyNumberFormat="1" applyFont="1" applyBorder="1" applyAlignment="1" applyProtection="1">
      <alignment horizontal="center" vertical="top" wrapText="1"/>
      <protection locked="0"/>
    </xf>
    <xf numFmtId="0" fontId="38" fillId="0" borderId="0" xfId="113" applyFont="1" applyAlignment="1" applyProtection="1">
      <alignment horizontal="center"/>
      <protection locked="0"/>
    </xf>
    <xf numFmtId="0" fontId="38" fillId="0" borderId="0" xfId="113" applyFont="1" applyAlignment="1" applyProtection="1">
      <alignment horizontal="right"/>
      <protection locked="0"/>
    </xf>
    <xf numFmtId="0" fontId="38" fillId="0" borderId="0" xfId="113" applyFont="1" applyAlignment="1" applyProtection="1">
      <alignment horizontal="right" vertical="center"/>
      <protection locked="0"/>
    </xf>
    <xf numFmtId="4" fontId="38" fillId="0" borderId="0" xfId="113" applyNumberFormat="1" applyFont="1" applyAlignment="1" applyProtection="1">
      <alignment horizontal="right" vertical="center"/>
      <protection locked="0"/>
    </xf>
    <xf numFmtId="0" fontId="38" fillId="0" borderId="10" xfId="113" applyFont="1" applyBorder="1" applyAlignment="1" applyProtection="1">
      <alignment horizontal="right" vertical="center"/>
      <protection locked="0"/>
    </xf>
    <xf numFmtId="0" fontId="38" fillId="0" borderId="0" xfId="113" applyFont="1" applyBorder="1" applyAlignment="1" applyProtection="1">
      <alignment horizontal="right" vertical="center"/>
      <protection locked="0"/>
    </xf>
    <xf numFmtId="4" fontId="38" fillId="0" borderId="0" xfId="113" applyNumberFormat="1" applyFont="1" applyAlignment="1" applyProtection="1">
      <alignment horizontal="right"/>
      <protection locked="0"/>
    </xf>
    <xf numFmtId="2" fontId="38" fillId="0" borderId="0" xfId="113" applyNumberFormat="1" applyFont="1" applyAlignment="1" applyProtection="1">
      <alignment horizontal="right" vertical="center"/>
      <protection locked="0"/>
    </xf>
    <xf numFmtId="2" fontId="38" fillId="0" borderId="0" xfId="113" applyNumberFormat="1" applyFont="1" applyAlignment="1" applyProtection="1">
      <alignment horizontal="right"/>
      <protection locked="0"/>
    </xf>
    <xf numFmtId="0" fontId="38" fillId="0" borderId="10" xfId="113" applyFont="1" applyBorder="1" applyAlignment="1" applyProtection="1">
      <alignment horizontal="right"/>
      <protection locked="0"/>
    </xf>
    <xf numFmtId="0" fontId="38" fillId="0" borderId="0" xfId="113" applyFont="1" applyBorder="1" applyAlignment="1" applyProtection="1">
      <alignment horizontal="right"/>
      <protection locked="0"/>
    </xf>
    <xf numFmtId="4" fontId="37" fillId="0" borderId="0" xfId="113" applyNumberFormat="1" applyFont="1" applyAlignment="1" applyProtection="1">
      <alignment horizontal="right"/>
      <protection locked="0"/>
    </xf>
    <xf numFmtId="4" fontId="52" fillId="0" borderId="0" xfId="113" applyNumberFormat="1" applyFont="1" applyAlignment="1" applyProtection="1">
      <alignment horizontal="right"/>
      <protection locked="0"/>
    </xf>
    <xf numFmtId="4" fontId="38" fillId="0" borderId="10" xfId="113" applyNumberFormat="1" applyFont="1" applyBorder="1" applyAlignment="1" applyProtection="1">
      <alignment horizontal="right"/>
      <protection locked="0"/>
    </xf>
    <xf numFmtId="4" fontId="52" fillId="0" borderId="0" xfId="113" applyNumberFormat="1" applyFont="1" applyBorder="1" applyAlignment="1" applyProtection="1">
      <alignment horizontal="right"/>
      <protection locked="0"/>
    </xf>
    <xf numFmtId="4" fontId="38" fillId="0" borderId="0" xfId="14" applyNumberFormat="1" applyFont="1" applyAlignment="1" applyProtection="1">
      <alignment horizontal="right"/>
      <protection locked="0"/>
    </xf>
    <xf numFmtId="0" fontId="38" fillId="0" borderId="0" xfId="113" applyFont="1" applyAlignment="1" applyProtection="1">
      <protection locked="0"/>
    </xf>
    <xf numFmtId="0" fontId="37" fillId="0" borderId="0" xfId="113" applyFont="1" applyAlignment="1" applyProtection="1">
      <protection locked="0"/>
    </xf>
    <xf numFmtId="0" fontId="38" fillId="0" borderId="0" xfId="113" applyFont="1" applyProtection="1">
      <protection locked="0"/>
    </xf>
    <xf numFmtId="0" fontId="38" fillId="0" borderId="0" xfId="113" applyFont="1" applyAlignment="1" applyProtection="1">
      <alignment horizontal="justify"/>
      <protection locked="0"/>
    </xf>
    <xf numFmtId="4" fontId="38" fillId="0" borderId="0" xfId="113" applyNumberFormat="1" applyFont="1" applyBorder="1" applyAlignment="1" applyProtection="1">
      <alignment horizontal="right"/>
      <protection locked="0"/>
    </xf>
    <xf numFmtId="4" fontId="37" fillId="0" borderId="0" xfId="113" applyNumberFormat="1" applyFont="1" applyBorder="1" applyAlignment="1" applyProtection="1">
      <alignment horizontal="right"/>
      <protection locked="0"/>
    </xf>
    <xf numFmtId="0" fontId="37" fillId="0" borderId="0" xfId="113" applyFont="1" applyAlignment="1" applyProtection="1">
      <alignment horizontal="justify"/>
      <protection locked="0"/>
    </xf>
    <xf numFmtId="4" fontId="38" fillId="0" borderId="10" xfId="113" applyNumberFormat="1" applyFont="1" applyFill="1" applyBorder="1" applyAlignment="1" applyProtection="1">
      <alignment horizontal="right"/>
      <protection locked="0"/>
    </xf>
    <xf numFmtId="4" fontId="38" fillId="0" borderId="0" xfId="113" applyNumberFormat="1" applyFont="1" applyFill="1" applyAlignment="1" applyProtection="1">
      <alignment horizontal="right"/>
      <protection locked="0"/>
    </xf>
    <xf numFmtId="4" fontId="52" fillId="0" borderId="0" xfId="113" applyNumberFormat="1" applyFont="1" applyFill="1" applyAlignment="1" applyProtection="1">
      <alignment horizontal="right"/>
      <protection locked="0"/>
    </xf>
    <xf numFmtId="4" fontId="38" fillId="0" borderId="0" xfId="113" applyNumberFormat="1" applyFont="1" applyFill="1" applyBorder="1" applyAlignment="1" applyProtection="1">
      <alignment horizontal="right"/>
      <protection locked="0"/>
    </xf>
    <xf numFmtId="0" fontId="38" fillId="0" borderId="0" xfId="0" applyFont="1" applyFill="1" applyAlignment="1">
      <alignment horizontal="justify" vertical="top" wrapText="1"/>
    </xf>
    <xf numFmtId="0" fontId="55" fillId="0" borderId="11" xfId="108" applyFont="1" applyBorder="1" applyAlignment="1">
      <alignment horizontal="right" vertical="top" wrapText="1"/>
    </xf>
    <xf numFmtId="0" fontId="38" fillId="0" borderId="0" xfId="108" applyFont="1" applyAlignment="1">
      <alignment wrapText="1"/>
    </xf>
    <xf numFmtId="0" fontId="38" fillId="0" borderId="0" xfId="108" applyFont="1" applyAlignment="1">
      <alignment vertical="top" wrapText="1"/>
    </xf>
    <xf numFmtId="0" fontId="37" fillId="0" borderId="0" xfId="108" applyFont="1" applyAlignment="1">
      <alignment vertical="top" wrapText="1"/>
    </xf>
    <xf numFmtId="0" fontId="37" fillId="0" borderId="0" xfId="108" quotePrefix="1" applyFont="1" applyAlignment="1">
      <alignment vertical="top" wrapText="1"/>
    </xf>
    <xf numFmtId="0" fontId="38" fillId="0" borderId="11" xfId="108" applyFont="1" applyBorder="1" applyAlignment="1">
      <alignment wrapText="1"/>
    </xf>
    <xf numFmtId="0" fontId="45" fillId="0" borderId="0" xfId="108" applyFont="1" applyAlignment="1">
      <alignment horizontal="center" vertical="top" wrapText="1"/>
    </xf>
    <xf numFmtId="0" fontId="38" fillId="0" borderId="11" xfId="108" applyFont="1" applyBorder="1" applyAlignment="1">
      <alignment vertical="top" wrapText="1"/>
    </xf>
    <xf numFmtId="0" fontId="38" fillId="0" borderId="33" xfId="108" applyFont="1" applyBorder="1" applyAlignment="1">
      <alignment vertical="top" wrapText="1"/>
    </xf>
    <xf numFmtId="0" fontId="46" fillId="0" borderId="0" xfId="0" applyFont="1" applyBorder="1" applyAlignment="1">
      <alignment horizontal="left" wrapText="1"/>
    </xf>
    <xf numFmtId="0" fontId="45" fillId="0" borderId="0" xfId="0" applyFont="1" applyAlignment="1">
      <alignment horizontal="left" wrapText="1"/>
    </xf>
    <xf numFmtId="0" fontId="45" fillId="0" borderId="0" xfId="0" applyFont="1" applyBorder="1" applyAlignment="1">
      <alignment horizontal="left" wrapText="1"/>
    </xf>
    <xf numFmtId="0" fontId="43" fillId="0" borderId="0" xfId="0" applyFont="1" applyAlignment="1">
      <alignment horizontal="right" vertical="top" wrapText="1"/>
    </xf>
    <xf numFmtId="0" fontId="38" fillId="0" borderId="0" xfId="119" applyFont="1" applyFill="1" applyAlignment="1">
      <alignment horizontal="left" vertical="top" wrapText="1"/>
    </xf>
    <xf numFmtId="0" fontId="38" fillId="0" borderId="0" xfId="0" applyFont="1" applyFill="1" applyAlignment="1">
      <alignment horizontal="left" vertical="top" wrapText="1"/>
    </xf>
    <xf numFmtId="0" fontId="38" fillId="0" borderId="0" xfId="0" applyFont="1" applyFill="1" applyAlignment="1">
      <alignment horizontal="justify" vertical="top" wrapText="1"/>
    </xf>
    <xf numFmtId="0" fontId="47" fillId="0" borderId="0" xfId="108" applyFont="1" applyAlignment="1">
      <alignment horizontal="center" vertical="top" wrapText="1"/>
    </xf>
    <xf numFmtId="0" fontId="47" fillId="0" borderId="0" xfId="108" applyFont="1" applyAlignment="1">
      <alignment horizontal="left" vertical="top" wrapText="1"/>
    </xf>
    <xf numFmtId="0" fontId="66" fillId="0" borderId="0" xfId="0" applyFont="1" applyFill="1" applyAlignment="1">
      <alignment horizontal="left" vertical="top" wrapText="1"/>
    </xf>
    <xf numFmtId="0" fontId="38" fillId="0" borderId="0" xfId="0" applyFont="1" applyAlignment="1">
      <alignment horizontal="center" vertical="top" wrapText="1"/>
    </xf>
    <xf numFmtId="0" fontId="38" fillId="0" borderId="0" xfId="0" applyFont="1" applyAlignment="1">
      <alignment horizontal="justify" vertical="top" wrapText="1"/>
    </xf>
    <xf numFmtId="0" fontId="38" fillId="0" borderId="0" xfId="0" applyNumberFormat="1" applyFont="1" applyFill="1" applyBorder="1" applyAlignment="1" applyProtection="1">
      <alignment horizontal="justify" vertical="top"/>
    </xf>
    <xf numFmtId="0" fontId="38" fillId="0" borderId="0" xfId="117" applyFont="1" applyAlignment="1">
      <alignment horizontal="justify" vertical="top"/>
    </xf>
    <xf numFmtId="0" fontId="38" fillId="0" borderId="0" xfId="113" applyFont="1" applyAlignment="1">
      <alignment horizontal="left" vertical="top"/>
    </xf>
    <xf numFmtId="0" fontId="38" fillId="0" borderId="0" xfId="113" applyFont="1" applyAlignment="1">
      <alignment horizontal="left" vertical="top" wrapText="1"/>
    </xf>
    <xf numFmtId="0" fontId="38" fillId="0" borderId="0" xfId="113" applyFont="1" applyBorder="1" applyAlignment="1">
      <alignment horizontal="left" vertical="justify" wrapText="1"/>
    </xf>
    <xf numFmtId="0" fontId="37" fillId="0" borderId="0" xfId="113" applyFont="1" applyBorder="1" applyAlignment="1">
      <alignment horizontal="left" vertical="top" wrapText="1"/>
    </xf>
    <xf numFmtId="0" fontId="38" fillId="0" borderId="0" xfId="113" applyFont="1" applyBorder="1" applyAlignment="1">
      <alignment horizontal="center" vertical="top" wrapText="1"/>
    </xf>
    <xf numFmtId="0" fontId="38" fillId="0" borderId="0" xfId="113" applyFont="1" applyBorder="1" applyAlignment="1">
      <alignment horizontal="justify" vertical="top" wrapText="1"/>
    </xf>
    <xf numFmtId="0" fontId="50" fillId="35" borderId="12" xfId="84" applyFont="1" applyFill="1" applyBorder="1" applyAlignment="1">
      <alignment horizontal="left" vertical="top" wrapText="1"/>
    </xf>
    <xf numFmtId="0" fontId="50" fillId="35" borderId="14" xfId="84" applyFont="1" applyFill="1" applyBorder="1" applyAlignment="1">
      <alignment horizontal="left" vertical="top" wrapText="1"/>
    </xf>
    <xf numFmtId="0" fontId="50" fillId="35" borderId="13" xfId="84" applyFont="1" applyFill="1" applyBorder="1" applyAlignment="1">
      <alignment horizontal="left" vertical="top" wrapText="1"/>
    </xf>
    <xf numFmtId="0" fontId="46" fillId="35" borderId="12" xfId="84" applyFont="1" applyFill="1" applyBorder="1" applyAlignment="1">
      <alignment horizontal="left" vertical="top" wrapText="1"/>
    </xf>
    <xf numFmtId="0" fontId="46" fillId="35" borderId="14" xfId="84" applyFont="1" applyFill="1" applyBorder="1" applyAlignment="1">
      <alignment horizontal="left" vertical="top" wrapText="1"/>
    </xf>
    <xf numFmtId="0" fontId="46" fillId="35" borderId="13" xfId="84" applyFont="1" applyFill="1" applyBorder="1" applyAlignment="1">
      <alignment horizontal="left" vertical="top" wrapText="1"/>
    </xf>
    <xf numFmtId="49" fontId="46" fillId="35" borderId="12" xfId="84" applyNumberFormat="1" applyFont="1" applyFill="1" applyBorder="1" applyAlignment="1">
      <alignment horizontal="left" vertical="top" wrapText="1"/>
    </xf>
    <xf numFmtId="49" fontId="46" fillId="35" borderId="14" xfId="84" applyNumberFormat="1" applyFont="1" applyFill="1" applyBorder="1" applyAlignment="1">
      <alignment horizontal="left" vertical="top" wrapText="1"/>
    </xf>
    <xf numFmtId="49" fontId="46" fillId="35" borderId="13" xfId="84" applyNumberFormat="1" applyFont="1" applyFill="1" applyBorder="1" applyAlignment="1">
      <alignment horizontal="left" vertical="top" wrapText="1"/>
    </xf>
    <xf numFmtId="0" fontId="50" fillId="35" borderId="23" xfId="84" applyFont="1" applyFill="1" applyBorder="1" applyAlignment="1">
      <alignment horizontal="left" vertical="top" wrapText="1"/>
    </xf>
    <xf numFmtId="49" fontId="50" fillId="35" borderId="12" xfId="84" applyNumberFormat="1" applyFont="1" applyFill="1" applyBorder="1" applyAlignment="1">
      <alignment horizontal="justify" vertical="top" wrapText="1"/>
    </xf>
    <xf numFmtId="49" fontId="50" fillId="35" borderId="13" xfId="84" applyNumberFormat="1" applyFont="1" applyFill="1" applyBorder="1" applyAlignment="1">
      <alignment horizontal="justify" vertical="top" wrapText="1"/>
    </xf>
    <xf numFmtId="1" fontId="50" fillId="35" borderId="15" xfId="84" applyNumberFormat="1" applyFont="1" applyFill="1" applyBorder="1" applyAlignment="1">
      <alignment horizontal="left" vertical="top" wrapText="1"/>
    </xf>
    <xf numFmtId="1" fontId="50" fillId="35" borderId="17" xfId="84" applyNumberFormat="1" applyFont="1" applyFill="1" applyBorder="1" applyAlignment="1">
      <alignment horizontal="left" vertical="top" wrapText="1"/>
    </xf>
    <xf numFmtId="1" fontId="50" fillId="35" borderId="16" xfId="84" applyNumberFormat="1" applyFont="1" applyFill="1" applyBorder="1" applyAlignment="1">
      <alignment horizontal="left" vertical="top" wrapText="1"/>
    </xf>
    <xf numFmtId="1" fontId="50" fillId="35" borderId="20" xfId="84" applyNumberFormat="1" applyFont="1" applyFill="1" applyBorder="1" applyAlignment="1">
      <alignment horizontal="left" vertical="top" wrapText="1"/>
    </xf>
    <xf numFmtId="1" fontId="50" fillId="35" borderId="22" xfId="84" applyNumberFormat="1" applyFont="1" applyFill="1" applyBorder="1" applyAlignment="1">
      <alignment horizontal="left" vertical="top" wrapText="1"/>
    </xf>
    <xf numFmtId="1" fontId="50" fillId="35" borderId="21" xfId="84" applyNumberFormat="1" applyFont="1" applyFill="1" applyBorder="1" applyAlignment="1">
      <alignment horizontal="left" vertical="top" wrapText="1"/>
    </xf>
    <xf numFmtId="49" fontId="50" fillId="35" borderId="12" xfId="84" applyNumberFormat="1" applyFont="1" applyFill="1" applyBorder="1" applyAlignment="1">
      <alignment horizontal="left" vertical="top" wrapText="1"/>
    </xf>
    <xf numFmtId="49" fontId="50" fillId="35" borderId="13" xfId="84" applyNumberFormat="1" applyFont="1" applyFill="1" applyBorder="1" applyAlignment="1">
      <alignment horizontal="left" vertical="top" wrapText="1"/>
    </xf>
    <xf numFmtId="0" fontId="46" fillId="35" borderId="23" xfId="84" applyFont="1" applyFill="1" applyBorder="1" applyAlignment="1">
      <alignment horizontal="left" vertical="top" wrapText="1"/>
    </xf>
    <xf numFmtId="0" fontId="50" fillId="35" borderId="12" xfId="84" applyFont="1" applyFill="1" applyBorder="1" applyAlignment="1">
      <alignment horizontal="justify" vertical="top" wrapText="1"/>
    </xf>
    <xf numFmtId="0" fontId="50" fillId="35" borderId="13" xfId="84" applyFont="1" applyFill="1" applyBorder="1" applyAlignment="1">
      <alignment horizontal="justify" vertical="top" wrapText="1"/>
    </xf>
    <xf numFmtId="1" fontId="50" fillId="35" borderId="12" xfId="84" applyNumberFormat="1" applyFont="1" applyFill="1" applyBorder="1" applyAlignment="1">
      <alignment horizontal="left" vertical="top" wrapText="1"/>
    </xf>
    <xf numFmtId="1" fontId="50" fillId="35" borderId="14" xfId="84" applyNumberFormat="1" applyFont="1" applyFill="1" applyBorder="1" applyAlignment="1">
      <alignment horizontal="left" vertical="top" wrapText="1"/>
    </xf>
    <xf numFmtId="1" fontId="50" fillId="35" borderId="13" xfId="84" applyNumberFormat="1" applyFont="1" applyFill="1" applyBorder="1" applyAlignment="1">
      <alignment horizontal="left" vertical="top" wrapText="1"/>
    </xf>
    <xf numFmtId="0" fontId="50" fillId="35" borderId="24" xfId="84" applyFont="1" applyFill="1" applyBorder="1" applyAlignment="1">
      <alignment horizontal="justify" vertical="top" wrapText="1"/>
    </xf>
    <xf numFmtId="0" fontId="50" fillId="35" borderId="26" xfId="84" applyFont="1" applyFill="1" applyBorder="1" applyAlignment="1">
      <alignment horizontal="justify" vertical="top" wrapText="1"/>
    </xf>
    <xf numFmtId="0" fontId="50" fillId="35" borderId="25" xfId="84" applyFont="1" applyFill="1" applyBorder="1" applyAlignment="1">
      <alignment horizontal="justify" vertical="top" wrapText="1"/>
    </xf>
    <xf numFmtId="0" fontId="50" fillId="35" borderId="15" xfId="84" applyFont="1" applyFill="1" applyBorder="1" applyAlignment="1">
      <alignment horizontal="justify" vertical="top" wrapText="1"/>
    </xf>
    <xf numFmtId="0" fontId="50" fillId="35" borderId="16" xfId="84" applyFont="1" applyFill="1" applyBorder="1" applyAlignment="1">
      <alignment horizontal="justify" vertical="top" wrapText="1"/>
    </xf>
    <xf numFmtId="0" fontId="50" fillId="35" borderId="18" xfId="84" applyFont="1" applyFill="1" applyBorder="1" applyAlignment="1">
      <alignment horizontal="justify" vertical="top" wrapText="1"/>
    </xf>
    <xf numFmtId="0" fontId="50" fillId="35" borderId="19" xfId="84" applyFont="1" applyFill="1" applyBorder="1" applyAlignment="1">
      <alignment horizontal="justify" vertical="top" wrapText="1"/>
    </xf>
    <xf numFmtId="0" fontId="50" fillId="35" borderId="20" xfId="84" applyFont="1" applyFill="1" applyBorder="1" applyAlignment="1">
      <alignment horizontal="justify" vertical="top" wrapText="1"/>
    </xf>
    <xf numFmtId="0" fontId="50" fillId="35" borderId="21" xfId="84" applyFont="1" applyFill="1" applyBorder="1" applyAlignment="1">
      <alignment horizontal="justify" vertical="top" wrapText="1"/>
    </xf>
    <xf numFmtId="49" fontId="46" fillId="35" borderId="15" xfId="84" applyNumberFormat="1" applyFont="1" applyFill="1" applyBorder="1" applyAlignment="1">
      <alignment horizontal="center" vertical="top" wrapText="1"/>
    </xf>
    <xf numFmtId="49" fontId="46" fillId="35" borderId="17" xfId="84" applyNumberFormat="1" applyFont="1" applyFill="1" applyBorder="1" applyAlignment="1">
      <alignment horizontal="center" vertical="top" wrapText="1"/>
    </xf>
    <xf numFmtId="49" fontId="46" fillId="35" borderId="16" xfId="84" applyNumberFormat="1" applyFont="1" applyFill="1" applyBorder="1" applyAlignment="1">
      <alignment horizontal="center" vertical="top" wrapText="1"/>
    </xf>
    <xf numFmtId="49" fontId="46" fillId="35" borderId="18" xfId="84" applyNumberFormat="1" applyFont="1" applyFill="1" applyBorder="1" applyAlignment="1">
      <alignment horizontal="center" vertical="top" wrapText="1"/>
    </xf>
    <xf numFmtId="49" fontId="46" fillId="35" borderId="0" xfId="84" applyNumberFormat="1" applyFont="1" applyFill="1" applyBorder="1" applyAlignment="1">
      <alignment horizontal="center" vertical="top" wrapText="1"/>
    </xf>
    <xf numFmtId="49" fontId="46" fillId="35" borderId="19" xfId="84" applyNumberFormat="1" applyFont="1" applyFill="1" applyBorder="1" applyAlignment="1">
      <alignment horizontal="center" vertical="top" wrapText="1"/>
    </xf>
    <xf numFmtId="49" fontId="46" fillId="35" borderId="20" xfId="84" applyNumberFormat="1" applyFont="1" applyFill="1" applyBorder="1" applyAlignment="1">
      <alignment horizontal="center" vertical="top" wrapText="1"/>
    </xf>
    <xf numFmtId="49" fontId="46" fillId="35" borderId="22" xfId="84" applyNumberFormat="1" applyFont="1" applyFill="1" applyBorder="1" applyAlignment="1">
      <alignment horizontal="center" vertical="top" wrapText="1"/>
    </xf>
    <xf numFmtId="49" fontId="46" fillId="35" borderId="21" xfId="84" applyNumberFormat="1" applyFont="1" applyFill="1" applyBorder="1" applyAlignment="1">
      <alignment horizontal="center" vertical="top" wrapText="1"/>
    </xf>
    <xf numFmtId="0" fontId="50" fillId="35" borderId="24" xfId="84" applyFont="1" applyFill="1" applyBorder="1" applyAlignment="1">
      <alignment vertical="top" wrapText="1"/>
    </xf>
    <xf numFmtId="0" fontId="50" fillId="35" borderId="26" xfId="84" applyFont="1" applyFill="1" applyBorder="1" applyAlignment="1">
      <alignment vertical="top" wrapText="1"/>
    </xf>
    <xf numFmtId="0" fontId="50" fillId="35" borderId="25" xfId="84" applyFont="1" applyFill="1" applyBorder="1" applyAlignment="1">
      <alignment vertical="top" wrapText="1"/>
    </xf>
    <xf numFmtId="1" fontId="50" fillId="35" borderId="12" xfId="84" applyNumberFormat="1" applyFont="1" applyFill="1" applyBorder="1" applyAlignment="1">
      <alignment horizontal="justify" vertical="top" wrapText="1"/>
    </xf>
    <xf numFmtId="1" fontId="50" fillId="35" borderId="14" xfId="84" applyNumberFormat="1" applyFont="1" applyFill="1" applyBorder="1" applyAlignment="1">
      <alignment horizontal="justify" vertical="top" wrapText="1"/>
    </xf>
    <xf numFmtId="1" fontId="50" fillId="35" borderId="13" xfId="84" applyNumberFormat="1" applyFont="1" applyFill="1" applyBorder="1" applyAlignment="1">
      <alignment horizontal="justify" vertical="top" wrapText="1"/>
    </xf>
    <xf numFmtId="0" fontId="51" fillId="35" borderId="12" xfId="84" applyFont="1" applyFill="1" applyBorder="1" applyAlignment="1">
      <alignment horizontal="justify" vertical="top" wrapText="1"/>
    </xf>
    <xf numFmtId="0" fontId="51" fillId="35" borderId="14" xfId="84" applyFont="1" applyFill="1" applyBorder="1" applyAlignment="1">
      <alignment horizontal="justify" vertical="top" wrapText="1"/>
    </xf>
    <xf numFmtId="0" fontId="51" fillId="35" borderId="13" xfId="84" applyFont="1" applyFill="1" applyBorder="1" applyAlignment="1">
      <alignment horizontal="justify" vertical="top" wrapText="1"/>
    </xf>
    <xf numFmtId="0" fontId="50" fillId="35" borderId="17" xfId="84" applyFont="1" applyFill="1" applyBorder="1" applyAlignment="1">
      <alignment horizontal="justify" vertical="top" wrapText="1"/>
    </xf>
    <xf numFmtId="0" fontId="50" fillId="35" borderId="0" xfId="84" applyFont="1" applyFill="1" applyAlignment="1">
      <alignment horizontal="justify" vertical="top" wrapText="1"/>
    </xf>
    <xf numFmtId="0" fontId="50" fillId="35" borderId="22" xfId="84" applyFont="1" applyFill="1" applyBorder="1" applyAlignment="1">
      <alignment horizontal="justify" vertical="top" wrapText="1"/>
    </xf>
    <xf numFmtId="0" fontId="46" fillId="35" borderId="12" xfId="84" applyFont="1" applyFill="1" applyBorder="1" applyAlignment="1">
      <alignment horizontal="justify" vertical="top" wrapText="1"/>
    </xf>
    <xf numFmtId="0" fontId="46" fillId="35" borderId="14" xfId="84" applyFont="1" applyFill="1" applyBorder="1" applyAlignment="1">
      <alignment horizontal="justify" vertical="top" wrapText="1"/>
    </xf>
    <xf numFmtId="0" fontId="46" fillId="35" borderId="13" xfId="84" applyFont="1" applyFill="1" applyBorder="1" applyAlignment="1">
      <alignment horizontal="justify" vertical="top" wrapText="1"/>
    </xf>
    <xf numFmtId="0" fontId="50" fillId="35" borderId="14" xfId="84" applyFont="1" applyFill="1" applyBorder="1" applyAlignment="1">
      <alignment horizontal="justify" vertical="top" wrapText="1"/>
    </xf>
    <xf numFmtId="0" fontId="46" fillId="35" borderId="15" xfId="84" applyFont="1" applyFill="1" applyBorder="1" applyAlignment="1">
      <alignment vertical="top" wrapText="1"/>
    </xf>
    <xf numFmtId="0" fontId="46" fillId="35" borderId="17" xfId="84" applyFont="1" applyFill="1" applyBorder="1" applyAlignment="1">
      <alignment vertical="top" wrapText="1"/>
    </xf>
    <xf numFmtId="0" fontId="46" fillId="35" borderId="16" xfId="84" applyFont="1" applyFill="1" applyBorder="1" applyAlignment="1">
      <alignment vertical="top" wrapText="1"/>
    </xf>
    <xf numFmtId="0" fontId="46" fillId="35" borderId="20" xfId="84" applyFont="1" applyFill="1" applyBorder="1" applyAlignment="1">
      <alignment vertical="top" wrapText="1"/>
    </xf>
    <xf numFmtId="0" fontId="46" fillId="35" borderId="22" xfId="84" applyFont="1" applyFill="1" applyBorder="1" applyAlignment="1">
      <alignment vertical="top" wrapText="1"/>
    </xf>
    <xf numFmtId="0" fontId="46" fillId="35" borderId="21" xfId="84" applyFont="1" applyFill="1" applyBorder="1" applyAlignment="1">
      <alignment vertical="top" wrapText="1"/>
    </xf>
    <xf numFmtId="0" fontId="50" fillId="35" borderId="20" xfId="84" applyFont="1" applyFill="1" applyBorder="1" applyAlignment="1">
      <alignment vertical="top" wrapText="1"/>
    </xf>
    <xf numFmtId="0" fontId="50" fillId="35" borderId="22" xfId="84" applyFont="1" applyFill="1" applyBorder="1" applyAlignment="1">
      <alignment vertical="top" wrapText="1"/>
    </xf>
    <xf numFmtId="0" fontId="50" fillId="35" borderId="21" xfId="84" applyFont="1" applyFill="1" applyBorder="1" applyAlignment="1">
      <alignment vertical="top" wrapText="1"/>
    </xf>
    <xf numFmtId="1" fontId="50" fillId="35" borderId="12" xfId="84" applyNumberFormat="1" applyFont="1" applyFill="1" applyBorder="1" applyAlignment="1">
      <alignment vertical="top" wrapText="1"/>
    </xf>
    <xf numFmtId="1" fontId="50" fillId="35" borderId="13" xfId="84" applyNumberFormat="1" applyFont="1" applyFill="1" applyBorder="1" applyAlignment="1">
      <alignment vertical="top" wrapText="1"/>
    </xf>
    <xf numFmtId="0" fontId="50" fillId="35" borderId="15" xfId="84" applyFont="1" applyFill="1" applyBorder="1" applyAlignment="1">
      <alignment horizontal="left" vertical="top" wrapText="1"/>
    </xf>
    <xf numFmtId="0" fontId="50" fillId="35" borderId="17" xfId="84" applyFont="1" applyFill="1" applyBorder="1" applyAlignment="1">
      <alignment horizontal="left" vertical="top" wrapText="1"/>
    </xf>
    <xf numFmtId="0" fontId="50" fillId="35" borderId="16" xfId="84" applyFont="1" applyFill="1" applyBorder="1" applyAlignment="1">
      <alignment horizontal="left" vertical="top" wrapText="1"/>
    </xf>
    <xf numFmtId="0" fontId="50" fillId="35" borderId="18" xfId="84" applyFont="1" applyFill="1" applyBorder="1" applyAlignment="1">
      <alignment horizontal="left" vertical="top" wrapText="1"/>
    </xf>
    <xf numFmtId="0" fontId="50" fillId="35" borderId="0" xfId="84" applyFont="1" applyFill="1" applyBorder="1" applyAlignment="1">
      <alignment horizontal="left" vertical="top" wrapText="1"/>
    </xf>
    <xf numFmtId="0" fontId="50" fillId="35" borderId="19" xfId="84" applyFont="1" applyFill="1" applyBorder="1" applyAlignment="1">
      <alignment horizontal="left" vertical="top" wrapText="1"/>
    </xf>
    <xf numFmtId="0" fontId="45" fillId="0" borderId="0" xfId="90" applyNumberFormat="1" applyFont="1" applyAlignment="1">
      <alignment horizontal="left" vertical="top" wrapText="1"/>
    </xf>
    <xf numFmtId="0" fontId="46" fillId="0" borderId="0" xfId="90" applyNumberFormat="1" applyFont="1" applyAlignment="1">
      <alignment vertical="top" wrapText="1"/>
    </xf>
    <xf numFmtId="49" fontId="45" fillId="0" borderId="0" xfId="92" applyNumberFormat="1" applyFont="1" applyAlignment="1">
      <alignment horizontal="center"/>
    </xf>
    <xf numFmtId="0" fontId="61" fillId="0" borderId="0" xfId="0" applyFont="1" applyAlignment="1">
      <alignment horizontal="right" vertical="top" wrapText="1"/>
    </xf>
    <xf numFmtId="0" fontId="61" fillId="0" borderId="0" xfId="0" applyFont="1" applyAlignment="1">
      <alignment horizontal="left" vertical="top" wrapText="1"/>
    </xf>
    <xf numFmtId="0" fontId="47" fillId="38" borderId="17" xfId="0" applyFont="1" applyFill="1" applyBorder="1" applyAlignment="1">
      <alignment horizontal="left" vertical="top" wrapText="1"/>
    </xf>
    <xf numFmtId="0" fontId="61" fillId="0" borderId="0" xfId="0" applyFont="1" applyAlignment="1">
      <alignment horizontal="justify" vertical="top" wrapText="1"/>
    </xf>
    <xf numFmtId="4" fontId="62" fillId="0" borderId="0" xfId="0" applyNumberFormat="1" applyFont="1" applyAlignment="1">
      <alignment horizontal="right" vertical="top" wrapText="1"/>
    </xf>
    <xf numFmtId="4" fontId="62" fillId="0" borderId="0" xfId="0" applyNumberFormat="1" applyFont="1" applyAlignment="1">
      <alignment wrapText="1"/>
    </xf>
    <xf numFmtId="0" fontId="63" fillId="38" borderId="0" xfId="0" applyFont="1" applyFill="1" applyAlignment="1">
      <alignment horizontal="left" vertical="top" wrapText="1"/>
    </xf>
  </cellXfs>
  <cellStyles count="120">
    <cellStyle name="20% - Accent1" xfId="39"/>
    <cellStyle name="20% - Accent2" xfId="31"/>
    <cellStyle name="20% - Accent3" xfId="35"/>
    <cellStyle name="20% - Accent4" xfId="55"/>
    <cellStyle name="20% - Accent5" xfId="38"/>
    <cellStyle name="20% - Accent6" xfId="34"/>
    <cellStyle name="40% - Accent1" xfId="47"/>
    <cellStyle name="40% - Accent2" xfId="41"/>
    <cellStyle name="40% - Accent3" xfId="30"/>
    <cellStyle name="40% - Accent4" xfId="45"/>
    <cellStyle name="40% - Accent5" xfId="36"/>
    <cellStyle name="40% - Accent6" xfId="32"/>
    <cellStyle name="60% - Accent1" xfId="54"/>
    <cellStyle name="60% - Accent2" xfId="51"/>
    <cellStyle name="60% - Accent3" xfId="44"/>
    <cellStyle name="60% - Accent4" xfId="48"/>
    <cellStyle name="60% - Accent5" xfId="52"/>
    <cellStyle name="60% - Accent6" xfId="42"/>
    <cellStyle name="A4 Small 210 x 297 mm" xfId="83"/>
    <cellStyle name="Accent1" xfId="43"/>
    <cellStyle name="Accent2" xfId="46"/>
    <cellStyle name="Accent3" xfId="56"/>
    <cellStyle name="Accent4" xfId="40"/>
    <cellStyle name="Accent5" xfId="49"/>
    <cellStyle name="Accent6" xfId="29"/>
    <cellStyle name="Bad" xfId="57"/>
    <cellStyle name="Calculation" xfId="53"/>
    <cellStyle name="Check Cell" xfId="33"/>
    <cellStyle name="Comma" xfId="1"/>
    <cellStyle name="Comma [0]" xfId="6"/>
    <cellStyle name="Comma [0] 2" xfId="16"/>
    <cellStyle name="Comma 2" xfId="17"/>
    <cellStyle name="Comma 3" xfId="80"/>
    <cellStyle name="Comma 4" xfId="93"/>
    <cellStyle name="Comma 5" xfId="103"/>
    <cellStyle name="Comma 6" xfId="111"/>
    <cellStyle name="Comma 6 2" xfId="115"/>
    <cellStyle name="Currency" xfId="4"/>
    <cellStyle name="Currency [0]" xfId="5"/>
    <cellStyle name="Currency [0] 2" xfId="18"/>
    <cellStyle name="Currency 2" xfId="19"/>
    <cellStyle name="Currency 2 2" xfId="50"/>
    <cellStyle name="Currency 3" xfId="37"/>
    <cellStyle name="Excel Built-in Normal" xfId="58"/>
    <cellStyle name="Explanatory Text" xfId="59"/>
    <cellStyle name="Good" xfId="60"/>
    <cellStyle name="Heading 1" xfId="61"/>
    <cellStyle name="Heading 2" xfId="62"/>
    <cellStyle name="Heading 3" xfId="63"/>
    <cellStyle name="Heading 4" xfId="64"/>
    <cellStyle name="Hyperlink 2" xfId="65"/>
    <cellStyle name="Input" xfId="66"/>
    <cellStyle name="kolona A" xfId="94"/>
    <cellStyle name="kolona B" xfId="95"/>
    <cellStyle name="kolona C" xfId="96"/>
    <cellStyle name="kolona D" xfId="97"/>
    <cellStyle name="kolona E" xfId="98"/>
    <cellStyle name="kolona F" xfId="99"/>
    <cellStyle name="kolona G" xfId="100"/>
    <cellStyle name="kolona H" xfId="101"/>
    <cellStyle name="Linked Cell" xfId="67"/>
    <cellStyle name="Neutral" xfId="68"/>
    <cellStyle name="Normal" xfId="0" builtinId="0"/>
    <cellStyle name="Normal 10" xfId="110"/>
    <cellStyle name="Normal 10 10" xfId="119"/>
    <cellStyle name="Normal 10 2" xfId="113"/>
    <cellStyle name="Normal 11" xfId="112"/>
    <cellStyle name="Normal 12" xfId="84"/>
    <cellStyle name="Normal 12 4" xfId="86"/>
    <cellStyle name="Normal 2" xfId="7"/>
    <cellStyle name="Normal 2 2" xfId="8"/>
    <cellStyle name="Normal 2 2 2" xfId="21"/>
    <cellStyle name="Normal 2 2 2 2" xfId="107"/>
    <cellStyle name="Normal 2 3" xfId="20"/>
    <cellStyle name="Normal 3" xfId="22"/>
    <cellStyle name="Normal 3 3 2" xfId="85"/>
    <cellStyle name="Normal 4" xfId="69"/>
    <cellStyle name="Normal 5" xfId="87"/>
    <cellStyle name="Normal 6" xfId="104"/>
    <cellStyle name="Normal 6 2" xfId="108"/>
    <cellStyle name="Normal 7" xfId="105"/>
    <cellStyle name="Normal 8" xfId="109"/>
    <cellStyle name="Normal 9" xfId="88"/>
    <cellStyle name="Normal_Okončana.sit-troškovnik" xfId="79"/>
    <cellStyle name="Normal_Okončana.sit-troškovnik_Sheet1" xfId="82"/>
    <cellStyle name="Normal_Okončana.sit-troškovnik_Sheet1_1" xfId="81"/>
    <cellStyle name="Normal_ponder 2 2" xfId="114"/>
    <cellStyle name="Normal_Sheet1" xfId="78"/>
    <cellStyle name="Normal_TROSKOVNIK-revizija2 2 2" xfId="118"/>
    <cellStyle name="Normal_TROSKOVNIK-revizija2 3" xfId="117"/>
    <cellStyle name="Normal1" xfId="70"/>
    <cellStyle name="Normal3" xfId="71"/>
    <cellStyle name="Normalno 2" xfId="9"/>
    <cellStyle name="Normalno 2 2" xfId="23"/>
    <cellStyle name="Normalno 3" xfId="10"/>
    <cellStyle name="Normalno 3 2" xfId="24"/>
    <cellStyle name="Normalno 3 2 2" xfId="106"/>
    <cellStyle name="Normalno 4" xfId="11"/>
    <cellStyle name="Normalno 4 2" xfId="25"/>
    <cellStyle name="Normalno 5" xfId="12"/>
    <cellStyle name="Normalno 6" xfId="15"/>
    <cellStyle name="Normalno 7" xfId="2"/>
    <cellStyle name="Normalno 8" xfId="28"/>
    <cellStyle name="Normalno 9 2" xfId="116"/>
    <cellStyle name="Note" xfId="72"/>
    <cellStyle name="Obično 2" xfId="77"/>
    <cellStyle name="Obično 2 2" xfId="90"/>
    <cellStyle name="Obično_KauflandRI 2" xfId="92"/>
    <cellStyle name="Output" xfId="73"/>
    <cellStyle name="Percent" xfId="3"/>
    <cellStyle name="Percent 2" xfId="26"/>
    <cellStyle name="Standard" xfId="13"/>
    <cellStyle name="Stil 1" xfId="89"/>
    <cellStyle name="Style 1" xfId="14"/>
    <cellStyle name="Title" xfId="74"/>
    <cellStyle name="Total" xfId="75"/>
    <cellStyle name="Warning Text" xfId="76"/>
    <cellStyle name="Zarez 2" xfId="27"/>
    <cellStyle name="Zarez 2 2" xfId="91"/>
    <cellStyle name="Zarez 3" xfId="102"/>
  </cellStyles>
  <dxfs count="5">
    <dxf>
      <font>
        <condense val="0"/>
        <extend val="0"/>
        <color auto="1"/>
      </font>
    </dxf>
    <dxf>
      <font>
        <condense val="0"/>
        <extend val="0"/>
        <color auto="1"/>
      </font>
    </dxf>
    <dxf>
      <font>
        <condense val="0"/>
        <extend val="0"/>
        <color indexed="9"/>
      </font>
    </dxf>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561975</xdr:colOff>
      <xdr:row>0</xdr:row>
      <xdr:rowOff>0</xdr:rowOff>
    </xdr:from>
    <xdr:to>
      <xdr:col>6</xdr:col>
      <xdr:colOff>0</xdr:colOff>
      <xdr:row>0</xdr:row>
      <xdr:rowOff>0</xdr:rowOff>
    </xdr:to>
    <xdr:sp macro="" textlink="">
      <xdr:nvSpPr>
        <xdr:cNvPr id="2" name="Line 1">
          <a:extLst>
            <a:ext uri="{FF2B5EF4-FFF2-40B4-BE49-F238E27FC236}">
              <a16:creationId xmlns:a16="http://schemas.microsoft.com/office/drawing/2014/main" xmlns="" id="{00000000-0008-0000-0500-000002000000}"/>
            </a:ext>
          </a:extLst>
        </xdr:cNvPr>
        <xdr:cNvSpPr>
          <a:spLocks noChangeShapeType="1"/>
        </xdr:cNvSpPr>
      </xdr:nvSpPr>
      <xdr:spPr bwMode="auto">
        <a:xfrm>
          <a:off x="1000125" y="0"/>
          <a:ext cx="4943475"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0</xdr:col>
      <xdr:colOff>57150</xdr:colOff>
      <xdr:row>0</xdr:row>
      <xdr:rowOff>0</xdr:rowOff>
    </xdr:from>
    <xdr:to>
      <xdr:col>1</xdr:col>
      <xdr:colOff>66675</xdr:colOff>
      <xdr:row>0</xdr:row>
      <xdr:rowOff>0</xdr:rowOff>
    </xdr:to>
    <xdr:pic>
      <xdr:nvPicPr>
        <xdr:cNvPr id="3" name="Picture 2" descr="congama">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57150" y="0"/>
          <a:ext cx="447675" cy="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xdr:col>
      <xdr:colOff>523875</xdr:colOff>
      <xdr:row>0</xdr:row>
      <xdr:rowOff>0</xdr:rowOff>
    </xdr:from>
    <xdr:to>
      <xdr:col>5</xdr:col>
      <xdr:colOff>723900</xdr:colOff>
      <xdr:row>0</xdr:row>
      <xdr:rowOff>0</xdr:rowOff>
    </xdr:to>
    <xdr:sp macro="" textlink="">
      <xdr:nvSpPr>
        <xdr:cNvPr id="4" name="Line 3">
          <a:extLst>
            <a:ext uri="{FF2B5EF4-FFF2-40B4-BE49-F238E27FC236}">
              <a16:creationId xmlns:a16="http://schemas.microsoft.com/office/drawing/2014/main" xmlns="" id="{00000000-0008-0000-0500-000004000000}"/>
            </a:ext>
          </a:extLst>
        </xdr:cNvPr>
        <xdr:cNvSpPr>
          <a:spLocks noChangeShapeType="1"/>
        </xdr:cNvSpPr>
      </xdr:nvSpPr>
      <xdr:spPr bwMode="auto">
        <a:xfrm>
          <a:off x="962025" y="0"/>
          <a:ext cx="4905375"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0</xdr:col>
      <xdr:colOff>19050</xdr:colOff>
      <xdr:row>0</xdr:row>
      <xdr:rowOff>0</xdr:rowOff>
    </xdr:from>
    <xdr:to>
      <xdr:col>0</xdr:col>
      <xdr:colOff>657225</xdr:colOff>
      <xdr:row>0</xdr:row>
      <xdr:rowOff>0</xdr:rowOff>
    </xdr:to>
    <xdr:pic>
      <xdr:nvPicPr>
        <xdr:cNvPr id="5" name="Picture 5" descr="congama">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9050" y="0"/>
          <a:ext cx="419100" cy="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6</xdr:col>
      <xdr:colOff>0</xdr:colOff>
      <xdr:row>0</xdr:row>
      <xdr:rowOff>0</xdr:rowOff>
    </xdr:to>
    <xdr:sp macro="" textlink="">
      <xdr:nvSpPr>
        <xdr:cNvPr id="6" name="Line 237">
          <a:extLst>
            <a:ext uri="{FF2B5EF4-FFF2-40B4-BE49-F238E27FC236}">
              <a16:creationId xmlns:a16="http://schemas.microsoft.com/office/drawing/2014/main" xmlns="" id="{00000000-0008-0000-0500-000006000000}"/>
            </a:ext>
          </a:extLst>
        </xdr:cNvPr>
        <xdr:cNvSpPr>
          <a:spLocks noChangeShapeType="1"/>
        </xdr:cNvSpPr>
      </xdr:nvSpPr>
      <xdr:spPr bwMode="auto">
        <a:xfrm>
          <a:off x="438150" y="0"/>
          <a:ext cx="550545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oneCellAnchor>
    <xdr:from>
      <xdr:col>1</xdr:col>
      <xdr:colOff>19050</xdr:colOff>
      <xdr:row>0</xdr:row>
      <xdr:rowOff>0</xdr:rowOff>
    </xdr:from>
    <xdr:ext cx="28854" cy="132665"/>
    <xdr:sp macro="" textlink="">
      <xdr:nvSpPr>
        <xdr:cNvPr id="7" name="Rectangle 238">
          <a:extLst>
            <a:ext uri="{FF2B5EF4-FFF2-40B4-BE49-F238E27FC236}">
              <a16:creationId xmlns:a16="http://schemas.microsoft.com/office/drawing/2014/main" xmlns="" id="{00000000-0008-0000-0500-000007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twoCellAnchor>
    <xdr:from>
      <xdr:col>1</xdr:col>
      <xdr:colOff>0</xdr:colOff>
      <xdr:row>0</xdr:row>
      <xdr:rowOff>0</xdr:rowOff>
    </xdr:from>
    <xdr:to>
      <xdr:col>6</xdr:col>
      <xdr:colOff>0</xdr:colOff>
      <xdr:row>0</xdr:row>
      <xdr:rowOff>0</xdr:rowOff>
    </xdr:to>
    <xdr:sp macro="" textlink="">
      <xdr:nvSpPr>
        <xdr:cNvPr id="8" name="Line 248">
          <a:extLst>
            <a:ext uri="{FF2B5EF4-FFF2-40B4-BE49-F238E27FC236}">
              <a16:creationId xmlns:a16="http://schemas.microsoft.com/office/drawing/2014/main" xmlns="" id="{00000000-0008-0000-0500-000008000000}"/>
            </a:ext>
          </a:extLst>
        </xdr:cNvPr>
        <xdr:cNvSpPr>
          <a:spLocks noChangeShapeType="1"/>
        </xdr:cNvSpPr>
      </xdr:nvSpPr>
      <xdr:spPr bwMode="auto">
        <a:xfrm>
          <a:off x="438150" y="0"/>
          <a:ext cx="550545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oneCellAnchor>
    <xdr:from>
      <xdr:col>1</xdr:col>
      <xdr:colOff>19050</xdr:colOff>
      <xdr:row>0</xdr:row>
      <xdr:rowOff>0</xdr:rowOff>
    </xdr:from>
    <xdr:ext cx="28854" cy="132665"/>
    <xdr:sp macro="" textlink="">
      <xdr:nvSpPr>
        <xdr:cNvPr id="9" name="Rectangle 249">
          <a:extLst>
            <a:ext uri="{FF2B5EF4-FFF2-40B4-BE49-F238E27FC236}">
              <a16:creationId xmlns:a16="http://schemas.microsoft.com/office/drawing/2014/main" xmlns="" id="{00000000-0008-0000-0500-000009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twoCellAnchor>
    <xdr:from>
      <xdr:col>1</xdr:col>
      <xdr:colOff>0</xdr:colOff>
      <xdr:row>0</xdr:row>
      <xdr:rowOff>0</xdr:rowOff>
    </xdr:from>
    <xdr:to>
      <xdr:col>6</xdr:col>
      <xdr:colOff>0</xdr:colOff>
      <xdr:row>0</xdr:row>
      <xdr:rowOff>0</xdr:rowOff>
    </xdr:to>
    <xdr:sp macro="" textlink="">
      <xdr:nvSpPr>
        <xdr:cNvPr id="10" name="Line 250">
          <a:extLst>
            <a:ext uri="{FF2B5EF4-FFF2-40B4-BE49-F238E27FC236}">
              <a16:creationId xmlns:a16="http://schemas.microsoft.com/office/drawing/2014/main" xmlns="" id="{00000000-0008-0000-0500-00000A000000}"/>
            </a:ext>
          </a:extLst>
        </xdr:cNvPr>
        <xdr:cNvSpPr>
          <a:spLocks noChangeShapeType="1"/>
        </xdr:cNvSpPr>
      </xdr:nvSpPr>
      <xdr:spPr bwMode="auto">
        <a:xfrm>
          <a:off x="438150" y="0"/>
          <a:ext cx="550545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oneCellAnchor>
    <xdr:from>
      <xdr:col>1</xdr:col>
      <xdr:colOff>19050</xdr:colOff>
      <xdr:row>0</xdr:row>
      <xdr:rowOff>0</xdr:rowOff>
    </xdr:from>
    <xdr:ext cx="28854" cy="132665"/>
    <xdr:sp macro="" textlink="">
      <xdr:nvSpPr>
        <xdr:cNvPr id="11" name="Rectangle 251">
          <a:extLst>
            <a:ext uri="{FF2B5EF4-FFF2-40B4-BE49-F238E27FC236}">
              <a16:creationId xmlns:a16="http://schemas.microsoft.com/office/drawing/2014/main" xmlns="" id="{00000000-0008-0000-0500-00000B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twoCellAnchor>
    <xdr:from>
      <xdr:col>0</xdr:col>
      <xdr:colOff>28575</xdr:colOff>
      <xdr:row>0</xdr:row>
      <xdr:rowOff>0</xdr:rowOff>
    </xdr:from>
    <xdr:to>
      <xdr:col>0</xdr:col>
      <xdr:colOff>676275</xdr:colOff>
      <xdr:row>0</xdr:row>
      <xdr:rowOff>0</xdr:rowOff>
    </xdr:to>
    <xdr:pic>
      <xdr:nvPicPr>
        <xdr:cNvPr id="12" name="Picture 252">
          <a:extLst>
            <a:ext uri="{FF2B5EF4-FFF2-40B4-BE49-F238E27FC236}">
              <a16:creationId xmlns:a16="http://schemas.microsoft.com/office/drawing/2014/main" xmlns="" id="{00000000-0008-0000-0500-00000C000000}"/>
            </a:ext>
          </a:extLst>
        </xdr:cNvPr>
        <xdr:cNvPicPr>
          <a:picLocks noChangeArrowheads="1"/>
        </xdr:cNvPicPr>
      </xdr:nvPicPr>
      <xdr:blipFill>
        <a:blip xmlns:r="http://schemas.openxmlformats.org/officeDocument/2006/relationships" r:embed="rId2">
          <a:grayscl/>
          <a:biLevel thresh="50000"/>
          <a:extLst>
            <a:ext uri="{28A0092B-C50C-407E-A947-70E740481C1C}">
              <a14:useLocalDpi xmlns="" xmlns:a14="http://schemas.microsoft.com/office/drawing/2010/main" val="0"/>
            </a:ext>
          </a:extLst>
        </a:blip>
        <a:srcRect/>
        <a:stretch>
          <a:fillRect/>
        </a:stretch>
      </xdr:blipFill>
      <xdr:spPr bwMode="auto">
        <a:xfrm>
          <a:off x="28575" y="0"/>
          <a:ext cx="409575" cy="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oneCellAnchor>
    <xdr:from>
      <xdr:col>1</xdr:col>
      <xdr:colOff>19050</xdr:colOff>
      <xdr:row>0</xdr:row>
      <xdr:rowOff>0</xdr:rowOff>
    </xdr:from>
    <xdr:ext cx="28854" cy="132665"/>
    <xdr:sp macro="" textlink="">
      <xdr:nvSpPr>
        <xdr:cNvPr id="13" name="Rectangle 253">
          <a:extLst>
            <a:ext uri="{FF2B5EF4-FFF2-40B4-BE49-F238E27FC236}">
              <a16:creationId xmlns:a16="http://schemas.microsoft.com/office/drawing/2014/main" xmlns="" id="{00000000-0008-0000-0500-00000D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1</xdr:col>
      <xdr:colOff>19050</xdr:colOff>
      <xdr:row>0</xdr:row>
      <xdr:rowOff>0</xdr:rowOff>
    </xdr:from>
    <xdr:ext cx="28854" cy="132665"/>
    <xdr:sp macro="" textlink="">
      <xdr:nvSpPr>
        <xdr:cNvPr id="14" name="Rectangle 254">
          <a:extLst>
            <a:ext uri="{FF2B5EF4-FFF2-40B4-BE49-F238E27FC236}">
              <a16:creationId xmlns:a16="http://schemas.microsoft.com/office/drawing/2014/main" xmlns="" id="{00000000-0008-0000-0500-00000E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1</xdr:col>
      <xdr:colOff>19050</xdr:colOff>
      <xdr:row>0</xdr:row>
      <xdr:rowOff>0</xdr:rowOff>
    </xdr:from>
    <xdr:ext cx="28854" cy="132665"/>
    <xdr:sp macro="" textlink="">
      <xdr:nvSpPr>
        <xdr:cNvPr id="15" name="Rectangle 255">
          <a:extLst>
            <a:ext uri="{FF2B5EF4-FFF2-40B4-BE49-F238E27FC236}">
              <a16:creationId xmlns:a16="http://schemas.microsoft.com/office/drawing/2014/main" xmlns="" id="{00000000-0008-0000-0500-00000F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1</xdr:col>
      <xdr:colOff>19050</xdr:colOff>
      <xdr:row>0</xdr:row>
      <xdr:rowOff>0</xdr:rowOff>
    </xdr:from>
    <xdr:ext cx="28854" cy="132665"/>
    <xdr:sp macro="" textlink="">
      <xdr:nvSpPr>
        <xdr:cNvPr id="16" name="Rectangle 257">
          <a:extLst>
            <a:ext uri="{FF2B5EF4-FFF2-40B4-BE49-F238E27FC236}">
              <a16:creationId xmlns:a16="http://schemas.microsoft.com/office/drawing/2014/main" xmlns="" id="{00000000-0008-0000-0500-000010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1</xdr:col>
      <xdr:colOff>19050</xdr:colOff>
      <xdr:row>0</xdr:row>
      <xdr:rowOff>0</xdr:rowOff>
    </xdr:from>
    <xdr:ext cx="28854" cy="132665"/>
    <xdr:sp macro="" textlink="">
      <xdr:nvSpPr>
        <xdr:cNvPr id="17" name="Rectangle 258">
          <a:extLst>
            <a:ext uri="{FF2B5EF4-FFF2-40B4-BE49-F238E27FC236}">
              <a16:creationId xmlns:a16="http://schemas.microsoft.com/office/drawing/2014/main" xmlns="" id="{00000000-0008-0000-0500-000011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1</xdr:col>
      <xdr:colOff>19050</xdr:colOff>
      <xdr:row>0</xdr:row>
      <xdr:rowOff>0</xdr:rowOff>
    </xdr:from>
    <xdr:ext cx="28854" cy="132665"/>
    <xdr:sp macro="" textlink="">
      <xdr:nvSpPr>
        <xdr:cNvPr id="18" name="Rectangle 259">
          <a:extLst>
            <a:ext uri="{FF2B5EF4-FFF2-40B4-BE49-F238E27FC236}">
              <a16:creationId xmlns:a16="http://schemas.microsoft.com/office/drawing/2014/main" xmlns="" id="{00000000-0008-0000-0500-000012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1</xdr:col>
      <xdr:colOff>19050</xdr:colOff>
      <xdr:row>0</xdr:row>
      <xdr:rowOff>0</xdr:rowOff>
    </xdr:from>
    <xdr:ext cx="28854" cy="132665"/>
    <xdr:sp macro="" textlink="">
      <xdr:nvSpPr>
        <xdr:cNvPr id="19" name="Rectangle 260">
          <a:extLst>
            <a:ext uri="{FF2B5EF4-FFF2-40B4-BE49-F238E27FC236}">
              <a16:creationId xmlns:a16="http://schemas.microsoft.com/office/drawing/2014/main" xmlns="" id="{00000000-0008-0000-0500-000013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1</xdr:col>
      <xdr:colOff>19050</xdr:colOff>
      <xdr:row>0</xdr:row>
      <xdr:rowOff>0</xdr:rowOff>
    </xdr:from>
    <xdr:ext cx="28854" cy="132665"/>
    <xdr:sp macro="" textlink="">
      <xdr:nvSpPr>
        <xdr:cNvPr id="20" name="Rectangle 261">
          <a:extLst>
            <a:ext uri="{FF2B5EF4-FFF2-40B4-BE49-F238E27FC236}">
              <a16:creationId xmlns:a16="http://schemas.microsoft.com/office/drawing/2014/main" xmlns="" id="{00000000-0008-0000-0500-000014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1</xdr:col>
      <xdr:colOff>19050</xdr:colOff>
      <xdr:row>0</xdr:row>
      <xdr:rowOff>0</xdr:rowOff>
    </xdr:from>
    <xdr:ext cx="28854" cy="132665"/>
    <xdr:sp macro="" textlink="">
      <xdr:nvSpPr>
        <xdr:cNvPr id="21" name="Rectangle 262">
          <a:extLst>
            <a:ext uri="{FF2B5EF4-FFF2-40B4-BE49-F238E27FC236}">
              <a16:creationId xmlns:a16="http://schemas.microsoft.com/office/drawing/2014/main" xmlns="" id="{00000000-0008-0000-0500-000015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1</xdr:col>
      <xdr:colOff>28575</xdr:colOff>
      <xdr:row>0</xdr:row>
      <xdr:rowOff>0</xdr:rowOff>
    </xdr:from>
    <xdr:ext cx="28854" cy="132665"/>
    <xdr:sp macro="" textlink="">
      <xdr:nvSpPr>
        <xdr:cNvPr id="22" name="Rectangle 263">
          <a:extLst>
            <a:ext uri="{FF2B5EF4-FFF2-40B4-BE49-F238E27FC236}">
              <a16:creationId xmlns:a16="http://schemas.microsoft.com/office/drawing/2014/main" xmlns="" id="{00000000-0008-0000-0500-000016000000}"/>
            </a:ext>
          </a:extLst>
        </xdr:cNvPr>
        <xdr:cNvSpPr>
          <a:spLocks noChangeArrowheads="1"/>
        </xdr:cNvSpPr>
      </xdr:nvSpPr>
      <xdr:spPr bwMode="auto">
        <a:xfrm>
          <a:off x="466725"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1</xdr:col>
      <xdr:colOff>19050</xdr:colOff>
      <xdr:row>0</xdr:row>
      <xdr:rowOff>0</xdr:rowOff>
    </xdr:from>
    <xdr:ext cx="28854" cy="132665"/>
    <xdr:sp macro="" textlink="">
      <xdr:nvSpPr>
        <xdr:cNvPr id="23" name="Rectangle 264">
          <a:extLst>
            <a:ext uri="{FF2B5EF4-FFF2-40B4-BE49-F238E27FC236}">
              <a16:creationId xmlns:a16="http://schemas.microsoft.com/office/drawing/2014/main" xmlns="" id="{00000000-0008-0000-0500-000017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1</xdr:col>
      <xdr:colOff>19050</xdr:colOff>
      <xdr:row>0</xdr:row>
      <xdr:rowOff>0</xdr:rowOff>
    </xdr:from>
    <xdr:ext cx="28854" cy="132665"/>
    <xdr:sp macro="" textlink="">
      <xdr:nvSpPr>
        <xdr:cNvPr id="24" name="Rectangle 265">
          <a:extLst>
            <a:ext uri="{FF2B5EF4-FFF2-40B4-BE49-F238E27FC236}">
              <a16:creationId xmlns:a16="http://schemas.microsoft.com/office/drawing/2014/main" xmlns="" id="{00000000-0008-0000-0500-000018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1</xdr:col>
      <xdr:colOff>19050</xdr:colOff>
      <xdr:row>0</xdr:row>
      <xdr:rowOff>0</xdr:rowOff>
    </xdr:from>
    <xdr:ext cx="28854" cy="132665"/>
    <xdr:sp macro="" textlink="">
      <xdr:nvSpPr>
        <xdr:cNvPr id="25" name="Rectangle 266">
          <a:extLst>
            <a:ext uri="{FF2B5EF4-FFF2-40B4-BE49-F238E27FC236}">
              <a16:creationId xmlns:a16="http://schemas.microsoft.com/office/drawing/2014/main" xmlns="" id="{00000000-0008-0000-0500-000019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1</xdr:col>
      <xdr:colOff>19050</xdr:colOff>
      <xdr:row>0</xdr:row>
      <xdr:rowOff>0</xdr:rowOff>
    </xdr:from>
    <xdr:ext cx="28854" cy="132665"/>
    <xdr:sp macro="" textlink="">
      <xdr:nvSpPr>
        <xdr:cNvPr id="26" name="Rectangle 267">
          <a:extLst>
            <a:ext uri="{FF2B5EF4-FFF2-40B4-BE49-F238E27FC236}">
              <a16:creationId xmlns:a16="http://schemas.microsoft.com/office/drawing/2014/main" xmlns="" id="{00000000-0008-0000-0500-00001A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1</xdr:col>
      <xdr:colOff>19050</xdr:colOff>
      <xdr:row>0</xdr:row>
      <xdr:rowOff>0</xdr:rowOff>
    </xdr:from>
    <xdr:ext cx="28854" cy="132665"/>
    <xdr:sp macro="" textlink="">
      <xdr:nvSpPr>
        <xdr:cNvPr id="27" name="Rectangle 268">
          <a:extLst>
            <a:ext uri="{FF2B5EF4-FFF2-40B4-BE49-F238E27FC236}">
              <a16:creationId xmlns:a16="http://schemas.microsoft.com/office/drawing/2014/main" xmlns="" id="{00000000-0008-0000-0500-00001B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1</xdr:col>
      <xdr:colOff>19050</xdr:colOff>
      <xdr:row>0</xdr:row>
      <xdr:rowOff>0</xdr:rowOff>
    </xdr:from>
    <xdr:ext cx="28854" cy="132665"/>
    <xdr:sp macro="" textlink="">
      <xdr:nvSpPr>
        <xdr:cNvPr id="28" name="Rectangle 269">
          <a:extLst>
            <a:ext uri="{FF2B5EF4-FFF2-40B4-BE49-F238E27FC236}">
              <a16:creationId xmlns:a16="http://schemas.microsoft.com/office/drawing/2014/main" xmlns="" id="{00000000-0008-0000-0500-00001C000000}"/>
            </a:ext>
          </a:extLst>
        </xdr:cNvPr>
        <xdr:cNvSpPr>
          <a:spLocks noChangeArrowheads="1"/>
        </xdr:cNvSpPr>
      </xdr:nvSpPr>
      <xdr:spPr bwMode="auto">
        <a:xfrm>
          <a:off x="4572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nix_04\c\My%20Documents\POPOVAC\GRADEX-ING.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 val="Nap"/>
      <sheetName val="Podaci"/>
      <sheetName val="Baza"/>
      <sheetName val="Kuce"/>
      <sheetName val="Pr-Sit"/>
      <sheetName val="Dop-Ug"/>
      <sheetName val="Situacija"/>
      <sheetName val="Ok-Sit"/>
      <sheetName val="Evid"/>
      <sheetName val="MRO-08"/>
      <sheetName val="Depoz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49"/>
  <sheetViews>
    <sheetView view="pageBreakPreview" zoomScale="85" zoomScaleSheetLayoutView="85" workbookViewId="0">
      <selection activeCell="A25" sqref="A25:B25"/>
    </sheetView>
  </sheetViews>
  <sheetFormatPr defaultRowHeight="12.75"/>
  <cols>
    <col min="1" max="1" width="55.7109375" style="602" customWidth="1"/>
    <col min="2" max="2" width="35.42578125" style="602" customWidth="1"/>
    <col min="3" max="256" width="9.140625" style="602"/>
    <col min="257" max="257" width="55.7109375" style="602" customWidth="1"/>
    <col min="258" max="258" width="35.42578125" style="602" customWidth="1"/>
    <col min="259" max="512" width="9.140625" style="602"/>
    <col min="513" max="513" width="55.7109375" style="602" customWidth="1"/>
    <col min="514" max="514" width="35.42578125" style="602" customWidth="1"/>
    <col min="515" max="768" width="9.140625" style="602"/>
    <col min="769" max="769" width="55.7109375" style="602" customWidth="1"/>
    <col min="770" max="770" width="35.42578125" style="602" customWidth="1"/>
    <col min="771" max="1024" width="9.140625" style="602"/>
    <col min="1025" max="1025" width="55.7109375" style="602" customWidth="1"/>
    <col min="1026" max="1026" width="35.42578125" style="602" customWidth="1"/>
    <col min="1027" max="1280" width="9.140625" style="602"/>
    <col min="1281" max="1281" width="55.7109375" style="602" customWidth="1"/>
    <col min="1282" max="1282" width="35.42578125" style="602" customWidth="1"/>
    <col min="1283" max="1536" width="9.140625" style="602"/>
    <col min="1537" max="1537" width="55.7109375" style="602" customWidth="1"/>
    <col min="1538" max="1538" width="35.42578125" style="602" customWidth="1"/>
    <col min="1539" max="1792" width="9.140625" style="602"/>
    <col min="1793" max="1793" width="55.7109375" style="602" customWidth="1"/>
    <col min="1794" max="1794" width="35.42578125" style="602" customWidth="1"/>
    <col min="1795" max="2048" width="9.140625" style="602"/>
    <col min="2049" max="2049" width="55.7109375" style="602" customWidth="1"/>
    <col min="2050" max="2050" width="35.42578125" style="602" customWidth="1"/>
    <col min="2051" max="2304" width="9.140625" style="602"/>
    <col min="2305" max="2305" width="55.7109375" style="602" customWidth="1"/>
    <col min="2306" max="2306" width="35.42578125" style="602" customWidth="1"/>
    <col min="2307" max="2560" width="9.140625" style="602"/>
    <col min="2561" max="2561" width="55.7109375" style="602" customWidth="1"/>
    <col min="2562" max="2562" width="35.42578125" style="602" customWidth="1"/>
    <col min="2563" max="2816" width="9.140625" style="602"/>
    <col min="2817" max="2817" width="55.7109375" style="602" customWidth="1"/>
    <col min="2818" max="2818" width="35.42578125" style="602" customWidth="1"/>
    <col min="2819" max="3072" width="9.140625" style="602"/>
    <col min="3073" max="3073" width="55.7109375" style="602" customWidth="1"/>
    <col min="3074" max="3074" width="35.42578125" style="602" customWidth="1"/>
    <col min="3075" max="3328" width="9.140625" style="602"/>
    <col min="3329" max="3329" width="55.7109375" style="602" customWidth="1"/>
    <col min="3330" max="3330" width="35.42578125" style="602" customWidth="1"/>
    <col min="3331" max="3584" width="9.140625" style="602"/>
    <col min="3585" max="3585" width="55.7109375" style="602" customWidth="1"/>
    <col min="3586" max="3586" width="35.42578125" style="602" customWidth="1"/>
    <col min="3587" max="3840" width="9.140625" style="602"/>
    <col min="3841" max="3841" width="55.7109375" style="602" customWidth="1"/>
    <col min="3842" max="3842" width="35.42578125" style="602" customWidth="1"/>
    <col min="3843" max="4096" width="9.140625" style="602"/>
    <col min="4097" max="4097" width="55.7109375" style="602" customWidth="1"/>
    <col min="4098" max="4098" width="35.42578125" style="602" customWidth="1"/>
    <col min="4099" max="4352" width="9.140625" style="602"/>
    <col min="4353" max="4353" width="55.7109375" style="602" customWidth="1"/>
    <col min="4354" max="4354" width="35.42578125" style="602" customWidth="1"/>
    <col min="4355" max="4608" width="9.140625" style="602"/>
    <col min="4609" max="4609" width="55.7109375" style="602" customWidth="1"/>
    <col min="4610" max="4610" width="35.42578125" style="602" customWidth="1"/>
    <col min="4611" max="4864" width="9.140625" style="602"/>
    <col min="4865" max="4865" width="55.7109375" style="602" customWidth="1"/>
    <col min="4866" max="4866" width="35.42578125" style="602" customWidth="1"/>
    <col min="4867" max="5120" width="9.140625" style="602"/>
    <col min="5121" max="5121" width="55.7109375" style="602" customWidth="1"/>
    <col min="5122" max="5122" width="35.42578125" style="602" customWidth="1"/>
    <col min="5123" max="5376" width="9.140625" style="602"/>
    <col min="5377" max="5377" width="55.7109375" style="602" customWidth="1"/>
    <col min="5378" max="5378" width="35.42578125" style="602" customWidth="1"/>
    <col min="5379" max="5632" width="9.140625" style="602"/>
    <col min="5633" max="5633" width="55.7109375" style="602" customWidth="1"/>
    <col min="5634" max="5634" width="35.42578125" style="602" customWidth="1"/>
    <col min="5635" max="5888" width="9.140625" style="602"/>
    <col min="5889" max="5889" width="55.7109375" style="602" customWidth="1"/>
    <col min="5890" max="5890" width="35.42578125" style="602" customWidth="1"/>
    <col min="5891" max="6144" width="9.140625" style="602"/>
    <col min="6145" max="6145" width="55.7109375" style="602" customWidth="1"/>
    <col min="6146" max="6146" width="35.42578125" style="602" customWidth="1"/>
    <col min="6147" max="6400" width="9.140625" style="602"/>
    <col min="6401" max="6401" width="55.7109375" style="602" customWidth="1"/>
    <col min="6402" max="6402" width="35.42578125" style="602" customWidth="1"/>
    <col min="6403" max="6656" width="9.140625" style="602"/>
    <col min="6657" max="6657" width="55.7109375" style="602" customWidth="1"/>
    <col min="6658" max="6658" width="35.42578125" style="602" customWidth="1"/>
    <col min="6659" max="6912" width="9.140625" style="602"/>
    <col min="6913" max="6913" width="55.7109375" style="602" customWidth="1"/>
    <col min="6914" max="6914" width="35.42578125" style="602" customWidth="1"/>
    <col min="6915" max="7168" width="9.140625" style="602"/>
    <col min="7169" max="7169" width="55.7109375" style="602" customWidth="1"/>
    <col min="7170" max="7170" width="35.42578125" style="602" customWidth="1"/>
    <col min="7171" max="7424" width="9.140625" style="602"/>
    <col min="7425" max="7425" width="55.7109375" style="602" customWidth="1"/>
    <col min="7426" max="7426" width="35.42578125" style="602" customWidth="1"/>
    <col min="7427" max="7680" width="9.140625" style="602"/>
    <col min="7681" max="7681" width="55.7109375" style="602" customWidth="1"/>
    <col min="7682" max="7682" width="35.42578125" style="602" customWidth="1"/>
    <col min="7683" max="7936" width="9.140625" style="602"/>
    <col min="7937" max="7937" width="55.7109375" style="602" customWidth="1"/>
    <col min="7938" max="7938" width="35.42578125" style="602" customWidth="1"/>
    <col min="7939" max="8192" width="9.140625" style="602"/>
    <col min="8193" max="8193" width="55.7109375" style="602" customWidth="1"/>
    <col min="8194" max="8194" width="35.42578125" style="602" customWidth="1"/>
    <col min="8195" max="8448" width="9.140625" style="602"/>
    <col min="8449" max="8449" width="55.7109375" style="602" customWidth="1"/>
    <col min="8450" max="8450" width="35.42578125" style="602" customWidth="1"/>
    <col min="8451" max="8704" width="9.140625" style="602"/>
    <col min="8705" max="8705" width="55.7109375" style="602" customWidth="1"/>
    <col min="8706" max="8706" width="35.42578125" style="602" customWidth="1"/>
    <col min="8707" max="8960" width="9.140625" style="602"/>
    <col min="8961" max="8961" width="55.7109375" style="602" customWidth="1"/>
    <col min="8962" max="8962" width="35.42578125" style="602" customWidth="1"/>
    <col min="8963" max="9216" width="9.140625" style="602"/>
    <col min="9217" max="9217" width="55.7109375" style="602" customWidth="1"/>
    <col min="9218" max="9218" width="35.42578125" style="602" customWidth="1"/>
    <col min="9219" max="9472" width="9.140625" style="602"/>
    <col min="9473" max="9473" width="55.7109375" style="602" customWidth="1"/>
    <col min="9474" max="9474" width="35.42578125" style="602" customWidth="1"/>
    <col min="9475" max="9728" width="9.140625" style="602"/>
    <col min="9729" max="9729" width="55.7109375" style="602" customWidth="1"/>
    <col min="9730" max="9730" width="35.42578125" style="602" customWidth="1"/>
    <col min="9731" max="9984" width="9.140625" style="602"/>
    <col min="9985" max="9985" width="55.7109375" style="602" customWidth="1"/>
    <col min="9986" max="9986" width="35.42578125" style="602" customWidth="1"/>
    <col min="9987" max="10240" width="9.140625" style="602"/>
    <col min="10241" max="10241" width="55.7109375" style="602" customWidth="1"/>
    <col min="10242" max="10242" width="35.42578125" style="602" customWidth="1"/>
    <col min="10243" max="10496" width="9.140625" style="602"/>
    <col min="10497" max="10497" width="55.7109375" style="602" customWidth="1"/>
    <col min="10498" max="10498" width="35.42578125" style="602" customWidth="1"/>
    <col min="10499" max="10752" width="9.140625" style="602"/>
    <col min="10753" max="10753" width="55.7109375" style="602" customWidth="1"/>
    <col min="10754" max="10754" width="35.42578125" style="602" customWidth="1"/>
    <col min="10755" max="11008" width="9.140625" style="602"/>
    <col min="11009" max="11009" width="55.7109375" style="602" customWidth="1"/>
    <col min="11010" max="11010" width="35.42578125" style="602" customWidth="1"/>
    <col min="11011" max="11264" width="9.140625" style="602"/>
    <col min="11265" max="11265" width="55.7109375" style="602" customWidth="1"/>
    <col min="11266" max="11266" width="35.42578125" style="602" customWidth="1"/>
    <col min="11267" max="11520" width="9.140625" style="602"/>
    <col min="11521" max="11521" width="55.7109375" style="602" customWidth="1"/>
    <col min="11522" max="11522" width="35.42578125" style="602" customWidth="1"/>
    <col min="11523" max="11776" width="9.140625" style="602"/>
    <col min="11777" max="11777" width="55.7109375" style="602" customWidth="1"/>
    <col min="11778" max="11778" width="35.42578125" style="602" customWidth="1"/>
    <col min="11779" max="12032" width="9.140625" style="602"/>
    <col min="12033" max="12033" width="55.7109375" style="602" customWidth="1"/>
    <col min="12034" max="12034" width="35.42578125" style="602" customWidth="1"/>
    <col min="12035" max="12288" width="9.140625" style="602"/>
    <col min="12289" max="12289" width="55.7109375" style="602" customWidth="1"/>
    <col min="12290" max="12290" width="35.42578125" style="602" customWidth="1"/>
    <col min="12291" max="12544" width="9.140625" style="602"/>
    <col min="12545" max="12545" width="55.7109375" style="602" customWidth="1"/>
    <col min="12546" max="12546" width="35.42578125" style="602" customWidth="1"/>
    <col min="12547" max="12800" width="9.140625" style="602"/>
    <col min="12801" max="12801" width="55.7109375" style="602" customWidth="1"/>
    <col min="12802" max="12802" width="35.42578125" style="602" customWidth="1"/>
    <col min="12803" max="13056" width="9.140625" style="602"/>
    <col min="13057" max="13057" width="55.7109375" style="602" customWidth="1"/>
    <col min="13058" max="13058" width="35.42578125" style="602" customWidth="1"/>
    <col min="13059" max="13312" width="9.140625" style="602"/>
    <col min="13313" max="13313" width="55.7109375" style="602" customWidth="1"/>
    <col min="13314" max="13314" width="35.42578125" style="602" customWidth="1"/>
    <col min="13315" max="13568" width="9.140625" style="602"/>
    <col min="13569" max="13569" width="55.7109375" style="602" customWidth="1"/>
    <col min="13570" max="13570" width="35.42578125" style="602" customWidth="1"/>
    <col min="13571" max="13824" width="9.140625" style="602"/>
    <col min="13825" max="13825" width="55.7109375" style="602" customWidth="1"/>
    <col min="13826" max="13826" width="35.42578125" style="602" customWidth="1"/>
    <col min="13827" max="14080" width="9.140625" style="602"/>
    <col min="14081" max="14081" width="55.7109375" style="602" customWidth="1"/>
    <col min="14082" max="14082" width="35.42578125" style="602" customWidth="1"/>
    <col min="14083" max="14336" width="9.140625" style="602"/>
    <col min="14337" max="14337" width="55.7109375" style="602" customWidth="1"/>
    <col min="14338" max="14338" width="35.42578125" style="602" customWidth="1"/>
    <col min="14339" max="14592" width="9.140625" style="602"/>
    <col min="14593" max="14593" width="55.7109375" style="602" customWidth="1"/>
    <col min="14594" max="14594" width="35.42578125" style="602" customWidth="1"/>
    <col min="14595" max="14848" width="9.140625" style="602"/>
    <col min="14849" max="14849" width="55.7109375" style="602" customWidth="1"/>
    <col min="14850" max="14850" width="35.42578125" style="602" customWidth="1"/>
    <col min="14851" max="15104" width="9.140625" style="602"/>
    <col min="15105" max="15105" width="55.7109375" style="602" customWidth="1"/>
    <col min="15106" max="15106" width="35.42578125" style="602" customWidth="1"/>
    <col min="15107" max="15360" width="9.140625" style="602"/>
    <col min="15361" max="15361" width="55.7109375" style="602" customWidth="1"/>
    <col min="15362" max="15362" width="35.42578125" style="602" customWidth="1"/>
    <col min="15363" max="15616" width="9.140625" style="602"/>
    <col min="15617" max="15617" width="55.7109375" style="602" customWidth="1"/>
    <col min="15618" max="15618" width="35.42578125" style="602" customWidth="1"/>
    <col min="15619" max="15872" width="9.140625" style="602"/>
    <col min="15873" max="15873" width="55.7109375" style="602" customWidth="1"/>
    <col min="15874" max="15874" width="35.42578125" style="602" customWidth="1"/>
    <col min="15875" max="16128" width="9.140625" style="602"/>
    <col min="16129" max="16129" width="55.7109375" style="602" customWidth="1"/>
    <col min="16130" max="16130" width="35.42578125" style="602" customWidth="1"/>
    <col min="16131" max="16384" width="9.140625" style="602"/>
  </cols>
  <sheetData>
    <row r="1" spans="1:3" ht="12.75" customHeight="1"/>
    <row r="6" spans="1:3" ht="15.75" customHeight="1">
      <c r="B6" s="805" t="s">
        <v>762</v>
      </c>
    </row>
    <row r="7" spans="1:3" ht="15" customHeight="1">
      <c r="A7" s="930" t="s">
        <v>2135</v>
      </c>
      <c r="B7" s="930"/>
    </row>
    <row r="8" spans="1:3" ht="14.25">
      <c r="A8" s="806"/>
    </row>
    <row r="10" spans="1:3">
      <c r="A10" s="606" t="s">
        <v>763</v>
      </c>
      <c r="B10" s="931"/>
      <c r="C10" s="931"/>
    </row>
    <row r="11" spans="1:3">
      <c r="A11" s="605" t="s">
        <v>1740</v>
      </c>
      <c r="B11" s="931"/>
      <c r="C11" s="931"/>
    </row>
    <row r="12" spans="1:3">
      <c r="A12" s="605" t="s">
        <v>764</v>
      </c>
      <c r="B12" s="931"/>
      <c r="C12" s="931"/>
    </row>
    <row r="13" spans="1:3">
      <c r="A13" s="605"/>
      <c r="B13" s="604"/>
      <c r="C13" s="604"/>
    </row>
    <row r="14" spans="1:3">
      <c r="A14" s="605"/>
      <c r="B14" s="604"/>
      <c r="C14" s="604"/>
    </row>
    <row r="15" spans="1:3">
      <c r="A15" s="605"/>
      <c r="B15" s="604"/>
      <c r="C15" s="604"/>
    </row>
    <row r="16" spans="1:3">
      <c r="A16" s="932" t="s">
        <v>765</v>
      </c>
      <c r="B16" s="932"/>
      <c r="C16" s="931"/>
    </row>
    <row r="17" spans="1:3">
      <c r="A17" s="933" t="s">
        <v>1741</v>
      </c>
      <c r="B17" s="933"/>
      <c r="C17" s="931"/>
    </row>
    <row r="18" spans="1:3">
      <c r="A18" s="934" t="s">
        <v>1742</v>
      </c>
      <c r="B18" s="933"/>
      <c r="C18" s="931"/>
    </row>
    <row r="19" spans="1:3">
      <c r="A19" s="605"/>
      <c r="B19" s="605"/>
      <c r="C19" s="604"/>
    </row>
    <row r="20" spans="1:3">
      <c r="A20" s="605"/>
      <c r="B20" s="605"/>
      <c r="C20" s="604"/>
    </row>
    <row r="21" spans="1:3">
      <c r="A21" s="932"/>
      <c r="B21" s="932"/>
      <c r="C21" s="931"/>
    </row>
    <row r="22" spans="1:3">
      <c r="A22" s="932" t="s">
        <v>2201</v>
      </c>
      <c r="B22" s="932"/>
      <c r="C22" s="931"/>
    </row>
    <row r="23" spans="1:3">
      <c r="A23" s="606"/>
      <c r="B23" s="606"/>
      <c r="C23" s="604"/>
    </row>
    <row r="24" spans="1:3">
      <c r="A24" s="932"/>
      <c r="B24" s="932"/>
      <c r="C24" s="931"/>
    </row>
    <row r="25" spans="1:3">
      <c r="A25" s="932" t="s">
        <v>1743</v>
      </c>
      <c r="B25" s="932"/>
      <c r="C25" s="931"/>
    </row>
    <row r="26" spans="1:3" ht="16.5">
      <c r="A26" s="936" t="s">
        <v>2345</v>
      </c>
      <c r="B26" s="936"/>
      <c r="C26" s="931"/>
    </row>
    <row r="27" spans="1:3" ht="16.5">
      <c r="A27" s="936" t="s">
        <v>2346</v>
      </c>
      <c r="B27" s="936"/>
      <c r="C27" s="931"/>
    </row>
    <row r="28" spans="1:3">
      <c r="A28" s="807"/>
      <c r="B28" s="773"/>
      <c r="C28" s="931"/>
    </row>
    <row r="29" spans="1:3">
      <c r="A29" s="932" t="s">
        <v>2200</v>
      </c>
      <c r="B29" s="932"/>
      <c r="C29" s="931"/>
    </row>
    <row r="30" spans="1:3">
      <c r="A30" s="937" t="s">
        <v>2347</v>
      </c>
      <c r="B30" s="937"/>
      <c r="C30" s="935"/>
    </row>
    <row r="31" spans="1:3">
      <c r="A31" s="938"/>
      <c r="B31" s="938"/>
      <c r="C31" s="938"/>
    </row>
    <row r="32" spans="1:3">
      <c r="A32" s="808"/>
      <c r="B32" s="808"/>
      <c r="C32" s="808"/>
    </row>
    <row r="33" spans="1:3">
      <c r="A33" s="808"/>
      <c r="B33" s="808"/>
      <c r="C33" s="808"/>
    </row>
    <row r="34" spans="1:3">
      <c r="A34" s="932"/>
      <c r="B34" s="932"/>
      <c r="C34" s="604"/>
    </row>
    <row r="35" spans="1:3">
      <c r="A35" s="932"/>
      <c r="B35" s="932"/>
      <c r="C35" s="931"/>
    </row>
    <row r="36" spans="1:3">
      <c r="A36" s="932"/>
      <c r="B36" s="932"/>
      <c r="C36" s="931"/>
    </row>
    <row r="37" spans="1:3">
      <c r="A37" s="932"/>
      <c r="B37" s="932"/>
      <c r="C37" s="931"/>
    </row>
    <row r="38" spans="1:3">
      <c r="A38" s="932"/>
      <c r="B38" s="932"/>
      <c r="C38" s="931"/>
    </row>
    <row r="39" spans="1:3">
      <c r="A39" s="809"/>
      <c r="B39" s="809"/>
      <c r="C39" s="604"/>
    </row>
    <row r="40" spans="1:3">
      <c r="A40" s="932"/>
      <c r="B40" s="932"/>
      <c r="C40" s="604"/>
    </row>
    <row r="41" spans="1:3">
      <c r="A41" s="606"/>
      <c r="B41" s="606"/>
      <c r="C41" s="604"/>
    </row>
    <row r="42" spans="1:3">
      <c r="A42" s="606"/>
      <c r="B42" s="606"/>
      <c r="C42" s="604"/>
    </row>
    <row r="43" spans="1:3">
      <c r="A43" s="606"/>
      <c r="B43" s="606"/>
      <c r="C43" s="604"/>
    </row>
    <row r="44" spans="1:3">
      <c r="A44" s="606"/>
      <c r="B44" s="606"/>
      <c r="C44" s="604"/>
    </row>
    <row r="45" spans="1:3">
      <c r="A45" s="606"/>
      <c r="B45" s="606"/>
      <c r="C45" s="604"/>
    </row>
    <row r="46" spans="1:3">
      <c r="A46" s="937"/>
      <c r="B46" s="937"/>
      <c r="C46" s="604"/>
    </row>
    <row r="47" spans="1:3">
      <c r="A47" s="932" t="s">
        <v>1744</v>
      </c>
      <c r="B47" s="932"/>
      <c r="C47" s="931"/>
    </row>
    <row r="48" spans="1:3">
      <c r="A48" s="932"/>
      <c r="B48" s="932"/>
      <c r="C48" s="931"/>
    </row>
    <row r="49" spans="1:3">
      <c r="A49" s="932"/>
      <c r="B49" s="932"/>
      <c r="C49" s="931"/>
    </row>
  </sheetData>
  <sheetProtection password="CB56" sheet="1" objects="1" scenarios="1"/>
  <mergeCells count="29">
    <mergeCell ref="A40:B40"/>
    <mergeCell ref="A46:B46"/>
    <mergeCell ref="A47:B47"/>
    <mergeCell ref="C47:C49"/>
    <mergeCell ref="A48:B48"/>
    <mergeCell ref="A49:B49"/>
    <mergeCell ref="A31:C31"/>
    <mergeCell ref="A34:B34"/>
    <mergeCell ref="A35:B35"/>
    <mergeCell ref="C35:C38"/>
    <mergeCell ref="A36:B36"/>
    <mergeCell ref="A37:B37"/>
    <mergeCell ref="A38:B38"/>
    <mergeCell ref="A21:B21"/>
    <mergeCell ref="C21:C22"/>
    <mergeCell ref="A22:B22"/>
    <mergeCell ref="A24:B24"/>
    <mergeCell ref="C24:C30"/>
    <mergeCell ref="A25:B25"/>
    <mergeCell ref="A26:B26"/>
    <mergeCell ref="A27:B27"/>
    <mergeCell ref="A29:B29"/>
    <mergeCell ref="A30:B30"/>
    <mergeCell ref="A7:B7"/>
    <mergeCell ref="B10:C12"/>
    <mergeCell ref="A16:B16"/>
    <mergeCell ref="C16:C18"/>
    <mergeCell ref="A17:B17"/>
    <mergeCell ref="A18:B18"/>
  </mergeCells>
  <pageMargins left="0.94488188976377963" right="0.23622047244094491" top="0.35433070866141736" bottom="0.98425196850393704" header="0.51181102362204722" footer="0.51181102362204722"/>
  <pageSetup paperSize="9" scale="9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3:C863"/>
  <sheetViews>
    <sheetView view="pageBreakPreview" topLeftCell="A58" zoomScaleNormal="55" zoomScaleSheetLayoutView="100" workbookViewId="0">
      <selection activeCell="C853" sqref="C853"/>
    </sheetView>
  </sheetViews>
  <sheetFormatPr defaultColWidth="9.140625" defaultRowHeight="16.5"/>
  <cols>
    <col min="1" max="1" width="118.42578125" style="792" customWidth="1"/>
    <col min="2" max="16384" width="9.140625" style="788"/>
  </cols>
  <sheetData>
    <row r="3" spans="1:3">
      <c r="A3" s="793" t="s">
        <v>1068</v>
      </c>
    </row>
    <row r="4" spans="1:3" ht="99">
      <c r="A4" s="791" t="s">
        <v>1403</v>
      </c>
      <c r="B4" s="789"/>
      <c r="C4" s="789"/>
    </row>
    <row r="5" spans="1:3" ht="66">
      <c r="A5" s="791" t="s">
        <v>1404</v>
      </c>
      <c r="B5" s="789"/>
      <c r="C5" s="789"/>
    </row>
    <row r="6" spans="1:3">
      <c r="A6" s="794"/>
      <c r="B6" s="789"/>
      <c r="C6" s="789"/>
    </row>
    <row r="7" spans="1:3">
      <c r="A7" s="795" t="s">
        <v>83</v>
      </c>
      <c r="B7" s="789"/>
      <c r="C7" s="789"/>
    </row>
    <row r="8" spans="1:3">
      <c r="A8" s="791" t="s">
        <v>1069</v>
      </c>
      <c r="B8" s="789"/>
      <c r="C8" s="789"/>
    </row>
    <row r="9" spans="1:3" ht="49.5">
      <c r="A9" s="791" t="s">
        <v>1405</v>
      </c>
      <c r="B9" s="789"/>
      <c r="C9" s="789"/>
    </row>
    <row r="10" spans="1:3" ht="49.5">
      <c r="A10" s="796" t="s">
        <v>2344</v>
      </c>
      <c r="B10" s="789"/>
      <c r="C10" s="789"/>
    </row>
    <row r="11" spans="1:3" ht="49.5">
      <c r="A11" s="796" t="s">
        <v>1406</v>
      </c>
      <c r="B11" s="789"/>
      <c r="C11" s="789"/>
    </row>
    <row r="12" spans="1:3" ht="33">
      <c r="A12" s="796" t="s">
        <v>1407</v>
      </c>
      <c r="B12" s="789"/>
      <c r="C12" s="789"/>
    </row>
    <row r="13" spans="1:3">
      <c r="A13" s="796" t="s">
        <v>1408</v>
      </c>
      <c r="B13" s="789"/>
      <c r="C13" s="789"/>
    </row>
    <row r="14" spans="1:3">
      <c r="A14" s="796"/>
      <c r="B14" s="789"/>
      <c r="C14" s="789"/>
    </row>
    <row r="15" spans="1:3">
      <c r="A15" s="797" t="s">
        <v>1070</v>
      </c>
      <c r="B15" s="789"/>
      <c r="C15" s="789"/>
    </row>
    <row r="16" spans="1:3" ht="66">
      <c r="A16" s="796" t="s">
        <v>2482</v>
      </c>
      <c r="B16" s="789"/>
      <c r="C16" s="789"/>
    </row>
    <row r="17" spans="1:3">
      <c r="A17" s="791" t="s">
        <v>1071</v>
      </c>
      <c r="B17" s="789"/>
      <c r="C17" s="789"/>
    </row>
    <row r="18" spans="1:3" ht="33">
      <c r="A18" s="791" t="s">
        <v>1409</v>
      </c>
      <c r="B18" s="789"/>
      <c r="C18" s="789"/>
    </row>
    <row r="19" spans="1:3">
      <c r="A19" s="791" t="s">
        <v>1410</v>
      </c>
      <c r="B19" s="789"/>
      <c r="C19" s="789"/>
    </row>
    <row r="20" spans="1:3" ht="33">
      <c r="A20" s="791" t="s">
        <v>2008</v>
      </c>
      <c r="B20" s="789"/>
      <c r="C20" s="789"/>
    </row>
    <row r="21" spans="1:3" ht="33">
      <c r="A21" s="791" t="s">
        <v>1411</v>
      </c>
      <c r="B21" s="789"/>
      <c r="C21" s="789"/>
    </row>
    <row r="22" spans="1:3">
      <c r="A22" s="791" t="s">
        <v>2009</v>
      </c>
      <c r="B22" s="789"/>
      <c r="C22" s="789"/>
    </row>
    <row r="23" spans="1:3">
      <c r="A23" s="791"/>
      <c r="B23" s="789"/>
      <c r="C23" s="789"/>
    </row>
    <row r="24" spans="1:3">
      <c r="A24" s="791" t="s">
        <v>1412</v>
      </c>
      <c r="B24" s="789"/>
      <c r="C24" s="789"/>
    </row>
    <row r="25" spans="1:3">
      <c r="A25" s="791"/>
      <c r="B25" s="789"/>
      <c r="C25" s="789"/>
    </row>
    <row r="26" spans="1:3">
      <c r="A26" s="795" t="s">
        <v>1072</v>
      </c>
      <c r="B26" s="789"/>
      <c r="C26" s="789"/>
    </row>
    <row r="27" spans="1:3">
      <c r="A27" s="795"/>
      <c r="B27" s="789"/>
      <c r="C27" s="789"/>
    </row>
    <row r="28" spans="1:3">
      <c r="A28" s="798" t="s">
        <v>1413</v>
      </c>
      <c r="B28" s="789"/>
      <c r="C28" s="789"/>
    </row>
    <row r="29" spans="1:3">
      <c r="A29" s="791" t="s">
        <v>1414</v>
      </c>
      <c r="B29" s="789"/>
      <c r="C29" s="789"/>
    </row>
    <row r="30" spans="1:3">
      <c r="A30" s="791" t="s">
        <v>2202</v>
      </c>
      <c r="B30" s="789"/>
      <c r="C30" s="789"/>
    </row>
    <row r="31" spans="1:3" ht="33">
      <c r="A31" s="791" t="s">
        <v>2203</v>
      </c>
      <c r="B31" s="789"/>
      <c r="C31" s="789"/>
    </row>
    <row r="32" spans="1:3">
      <c r="A32" s="791" t="s">
        <v>1415</v>
      </c>
      <c r="B32" s="789"/>
      <c r="C32" s="789"/>
    </row>
    <row r="33" spans="1:3" ht="82.5">
      <c r="A33" s="791" t="s">
        <v>2204</v>
      </c>
      <c r="B33" s="789"/>
      <c r="C33" s="789"/>
    </row>
    <row r="34" spans="1:3" ht="49.5">
      <c r="A34" s="791" t="s">
        <v>1416</v>
      </c>
      <c r="B34" s="789"/>
      <c r="C34" s="789"/>
    </row>
    <row r="35" spans="1:3">
      <c r="A35" s="791" t="s">
        <v>1073</v>
      </c>
      <c r="B35" s="789"/>
      <c r="C35" s="789"/>
    </row>
    <row r="36" spans="1:3" ht="49.5">
      <c r="A36" s="791" t="s">
        <v>2205</v>
      </c>
      <c r="B36" s="789"/>
      <c r="C36" s="789"/>
    </row>
    <row r="37" spans="1:3">
      <c r="A37" s="791" t="s">
        <v>1074</v>
      </c>
      <c r="B37" s="789"/>
      <c r="C37" s="789"/>
    </row>
    <row r="38" spans="1:3" ht="33">
      <c r="A38" s="791" t="s">
        <v>2206</v>
      </c>
      <c r="B38" s="789"/>
      <c r="C38" s="789"/>
    </row>
    <row r="39" spans="1:3">
      <c r="A39" s="791" t="s">
        <v>2207</v>
      </c>
      <c r="B39" s="789"/>
      <c r="C39" s="789"/>
    </row>
    <row r="40" spans="1:3" ht="33">
      <c r="A40" s="791" t="s">
        <v>2561</v>
      </c>
      <c r="B40" s="789"/>
      <c r="C40" s="789"/>
    </row>
    <row r="41" spans="1:3" ht="33">
      <c r="A41" s="791" t="s">
        <v>1417</v>
      </c>
      <c r="B41" s="789"/>
      <c r="C41" s="789"/>
    </row>
    <row r="42" spans="1:3">
      <c r="A42" s="791"/>
      <c r="B42" s="789"/>
      <c r="C42" s="789"/>
    </row>
    <row r="43" spans="1:3">
      <c r="A43" s="798" t="s">
        <v>1075</v>
      </c>
      <c r="B43" s="789"/>
      <c r="C43" s="789"/>
    </row>
    <row r="44" spans="1:3">
      <c r="A44" s="791" t="s">
        <v>1076</v>
      </c>
      <c r="B44" s="789"/>
      <c r="C44" s="789"/>
    </row>
    <row r="45" spans="1:3">
      <c r="A45" s="791" t="s">
        <v>1077</v>
      </c>
      <c r="B45" s="789"/>
      <c r="C45" s="789"/>
    </row>
    <row r="46" spans="1:3">
      <c r="A46" s="791" t="s">
        <v>1078</v>
      </c>
      <c r="B46" s="789"/>
      <c r="C46" s="789"/>
    </row>
    <row r="47" spans="1:3" ht="33">
      <c r="A47" s="791" t="s">
        <v>2208</v>
      </c>
      <c r="B47" s="789"/>
      <c r="C47" s="789"/>
    </row>
    <row r="48" spans="1:3">
      <c r="A48" s="791" t="s">
        <v>2209</v>
      </c>
      <c r="B48" s="789"/>
      <c r="C48" s="789"/>
    </row>
    <row r="49" spans="1:3" ht="33">
      <c r="A49" s="791" t="s">
        <v>1079</v>
      </c>
      <c r="B49" s="789"/>
      <c r="C49" s="789"/>
    </row>
    <row r="50" spans="1:3">
      <c r="A50" s="791" t="s">
        <v>1080</v>
      </c>
      <c r="B50" s="789"/>
      <c r="C50" s="789"/>
    </row>
    <row r="51" spans="1:3">
      <c r="A51" s="791" t="s">
        <v>1081</v>
      </c>
      <c r="B51" s="789"/>
      <c r="C51" s="789"/>
    </row>
    <row r="52" spans="1:3">
      <c r="A52" s="791" t="s">
        <v>1418</v>
      </c>
      <c r="B52" s="789"/>
      <c r="C52" s="789"/>
    </row>
    <row r="53" spans="1:3" ht="66">
      <c r="A53" s="791" t="s">
        <v>1419</v>
      </c>
      <c r="B53" s="789"/>
      <c r="C53" s="789"/>
    </row>
    <row r="54" spans="1:3">
      <c r="A54" s="791" t="s">
        <v>1082</v>
      </c>
      <c r="B54" s="789"/>
      <c r="C54" s="789"/>
    </row>
    <row r="55" spans="1:3" ht="33">
      <c r="A55" s="791" t="s">
        <v>1420</v>
      </c>
      <c r="B55" s="789"/>
      <c r="C55" s="789"/>
    </row>
    <row r="56" spans="1:3" ht="33">
      <c r="A56" s="791" t="s">
        <v>2335</v>
      </c>
      <c r="B56" s="789"/>
      <c r="C56" s="789"/>
    </row>
    <row r="57" spans="1:3" ht="33">
      <c r="A57" s="791" t="s">
        <v>1421</v>
      </c>
      <c r="B57" s="789"/>
      <c r="C57" s="789"/>
    </row>
    <row r="58" spans="1:3" ht="33">
      <c r="A58" s="791" t="s">
        <v>1422</v>
      </c>
      <c r="B58" s="789"/>
      <c r="C58" s="789"/>
    </row>
    <row r="59" spans="1:3">
      <c r="A59" s="791" t="s">
        <v>1083</v>
      </c>
      <c r="B59" s="789"/>
      <c r="C59" s="789"/>
    </row>
    <row r="60" spans="1:3">
      <c r="A60" s="791" t="s">
        <v>1084</v>
      </c>
      <c r="B60" s="789"/>
      <c r="C60" s="789"/>
    </row>
    <row r="61" spans="1:3">
      <c r="A61" s="791" t="s">
        <v>1085</v>
      </c>
      <c r="B61" s="789"/>
      <c r="C61" s="789"/>
    </row>
    <row r="62" spans="1:3" ht="33">
      <c r="A62" s="791" t="s">
        <v>1086</v>
      </c>
      <c r="B62" s="789"/>
      <c r="C62" s="789"/>
    </row>
    <row r="63" spans="1:3" ht="49.5">
      <c r="A63" s="791" t="s">
        <v>2210</v>
      </c>
      <c r="B63" s="789"/>
      <c r="C63" s="789"/>
    </row>
    <row r="64" spans="1:3" ht="33">
      <c r="A64" s="791" t="s">
        <v>1087</v>
      </c>
      <c r="B64" s="789"/>
      <c r="C64" s="789"/>
    </row>
    <row r="65" spans="1:3">
      <c r="A65" s="791"/>
      <c r="B65" s="789"/>
      <c r="C65" s="789"/>
    </row>
    <row r="66" spans="1:3">
      <c r="A66" s="798" t="s">
        <v>1088</v>
      </c>
      <c r="B66" s="789"/>
      <c r="C66" s="789"/>
    </row>
    <row r="67" spans="1:3">
      <c r="A67" s="791" t="s">
        <v>1089</v>
      </c>
      <c r="B67" s="789"/>
      <c r="C67" s="789"/>
    </row>
    <row r="68" spans="1:3">
      <c r="A68" s="791" t="s">
        <v>2211</v>
      </c>
      <c r="B68" s="789"/>
      <c r="C68" s="789"/>
    </row>
    <row r="69" spans="1:3">
      <c r="A69" s="791" t="s">
        <v>1090</v>
      </c>
      <c r="B69" s="789"/>
      <c r="C69" s="789"/>
    </row>
    <row r="70" spans="1:3">
      <c r="A70" s="791" t="s">
        <v>1423</v>
      </c>
      <c r="B70" s="789"/>
      <c r="C70" s="789"/>
    </row>
    <row r="71" spans="1:3" ht="33">
      <c r="A71" s="791" t="s">
        <v>1091</v>
      </c>
      <c r="B71" s="789"/>
      <c r="C71" s="789"/>
    </row>
    <row r="72" spans="1:3">
      <c r="A72" s="791"/>
      <c r="B72" s="789"/>
      <c r="C72" s="789"/>
    </row>
    <row r="73" spans="1:3">
      <c r="A73" s="791" t="s">
        <v>1424</v>
      </c>
      <c r="B73" s="789"/>
      <c r="C73" s="789"/>
    </row>
    <row r="74" spans="1:3">
      <c r="A74" s="791" t="s">
        <v>1092</v>
      </c>
      <c r="B74" s="789"/>
      <c r="C74" s="789"/>
    </row>
    <row r="75" spans="1:3">
      <c r="A75" s="791" t="s">
        <v>1425</v>
      </c>
      <c r="B75" s="789"/>
      <c r="C75" s="789"/>
    </row>
    <row r="76" spans="1:3">
      <c r="A76" s="791" t="s">
        <v>1426</v>
      </c>
      <c r="B76" s="789"/>
      <c r="C76" s="789"/>
    </row>
    <row r="77" spans="1:3" ht="33">
      <c r="A77" s="791" t="s">
        <v>1427</v>
      </c>
      <c r="B77" s="789"/>
      <c r="C77" s="789"/>
    </row>
    <row r="78" spans="1:3">
      <c r="A78" s="791" t="s">
        <v>1428</v>
      </c>
      <c r="B78" s="789"/>
      <c r="C78" s="789"/>
    </row>
    <row r="79" spans="1:3">
      <c r="A79" s="791" t="s">
        <v>1429</v>
      </c>
      <c r="B79" s="789"/>
      <c r="C79" s="789"/>
    </row>
    <row r="80" spans="1:3">
      <c r="A80" s="791" t="s">
        <v>1430</v>
      </c>
      <c r="B80" s="789"/>
      <c r="C80" s="789"/>
    </row>
    <row r="81" spans="1:3" ht="33">
      <c r="A81" s="791" t="s">
        <v>1431</v>
      </c>
      <c r="B81" s="789"/>
      <c r="C81" s="789"/>
    </row>
    <row r="82" spans="1:3" ht="49.5">
      <c r="A82" s="791" t="s">
        <v>1432</v>
      </c>
      <c r="B82" s="789"/>
      <c r="C82" s="789"/>
    </row>
    <row r="83" spans="1:3">
      <c r="A83" s="791"/>
      <c r="B83" s="789"/>
      <c r="C83" s="789"/>
    </row>
    <row r="84" spans="1:3">
      <c r="A84" s="791" t="s">
        <v>1433</v>
      </c>
      <c r="B84" s="789"/>
      <c r="C84" s="789"/>
    </row>
    <row r="85" spans="1:3">
      <c r="A85" s="791" t="s">
        <v>1434</v>
      </c>
      <c r="B85" s="789"/>
      <c r="C85" s="789"/>
    </row>
    <row r="86" spans="1:3">
      <c r="A86" s="791" t="s">
        <v>1435</v>
      </c>
      <c r="B86" s="789"/>
      <c r="C86" s="789"/>
    </row>
    <row r="87" spans="1:3" ht="33">
      <c r="A87" s="791" t="s">
        <v>1436</v>
      </c>
      <c r="B87" s="789"/>
      <c r="C87" s="789"/>
    </row>
    <row r="88" spans="1:3">
      <c r="A88" s="791" t="s">
        <v>1437</v>
      </c>
      <c r="B88" s="789"/>
      <c r="C88" s="789"/>
    </row>
    <row r="89" spans="1:3" ht="33">
      <c r="A89" s="791" t="s">
        <v>1438</v>
      </c>
      <c r="B89" s="789"/>
      <c r="C89" s="789"/>
    </row>
    <row r="90" spans="1:3">
      <c r="A90" s="791" t="s">
        <v>1439</v>
      </c>
      <c r="B90" s="789"/>
      <c r="C90" s="789"/>
    </row>
    <row r="91" spans="1:3">
      <c r="A91" s="791"/>
      <c r="B91" s="789"/>
      <c r="C91" s="789"/>
    </row>
    <row r="92" spans="1:3">
      <c r="A92" s="795" t="s">
        <v>1093</v>
      </c>
      <c r="B92" s="789"/>
      <c r="C92" s="789"/>
    </row>
    <row r="93" spans="1:3" ht="49.5">
      <c r="A93" s="791" t="s">
        <v>2212</v>
      </c>
      <c r="B93" s="789"/>
      <c r="C93" s="789"/>
    </row>
    <row r="94" spans="1:3" ht="99">
      <c r="A94" s="791" t="s">
        <v>2213</v>
      </c>
      <c r="B94" s="789"/>
      <c r="C94" s="789"/>
    </row>
    <row r="95" spans="1:3">
      <c r="A95" s="791" t="s">
        <v>2214</v>
      </c>
      <c r="B95" s="789"/>
      <c r="C95" s="789"/>
    </row>
    <row r="96" spans="1:3">
      <c r="A96" s="791" t="s">
        <v>1440</v>
      </c>
      <c r="B96" s="789"/>
      <c r="C96" s="789"/>
    </row>
    <row r="97" spans="1:3">
      <c r="A97" s="791" t="s">
        <v>2215</v>
      </c>
      <c r="B97" s="789"/>
      <c r="C97" s="789"/>
    </row>
    <row r="98" spans="1:3" ht="33">
      <c r="A98" s="791" t="s">
        <v>1094</v>
      </c>
      <c r="B98" s="789"/>
      <c r="C98" s="789"/>
    </row>
    <row r="99" spans="1:3" ht="49.5">
      <c r="A99" s="791" t="s">
        <v>2216</v>
      </c>
      <c r="B99" s="789"/>
      <c r="C99" s="789"/>
    </row>
    <row r="100" spans="1:3">
      <c r="A100" s="791" t="s">
        <v>1095</v>
      </c>
      <c r="B100" s="789"/>
      <c r="C100" s="789"/>
    </row>
    <row r="101" spans="1:3">
      <c r="A101" s="791" t="s">
        <v>1096</v>
      </c>
      <c r="B101" s="789"/>
      <c r="C101" s="789"/>
    </row>
    <row r="102" spans="1:3">
      <c r="A102" s="791" t="s">
        <v>1097</v>
      </c>
      <c r="B102" s="789"/>
      <c r="C102" s="789"/>
    </row>
    <row r="103" spans="1:3">
      <c r="A103" s="791" t="s">
        <v>1098</v>
      </c>
      <c r="B103" s="789"/>
      <c r="C103" s="789"/>
    </row>
    <row r="104" spans="1:3">
      <c r="A104" s="791" t="s">
        <v>1099</v>
      </c>
      <c r="B104" s="789"/>
      <c r="C104" s="789"/>
    </row>
    <row r="105" spans="1:3">
      <c r="A105" s="791" t="s">
        <v>1100</v>
      </c>
      <c r="B105" s="789"/>
      <c r="C105" s="789"/>
    </row>
    <row r="106" spans="1:3">
      <c r="A106" s="791" t="s">
        <v>1101</v>
      </c>
      <c r="B106" s="789"/>
      <c r="C106" s="789"/>
    </row>
    <row r="107" spans="1:3">
      <c r="A107" s="791"/>
      <c r="B107" s="789"/>
      <c r="C107" s="789"/>
    </row>
    <row r="108" spans="1:3">
      <c r="A108" s="798" t="s">
        <v>1102</v>
      </c>
      <c r="B108" s="789"/>
      <c r="C108" s="789"/>
    </row>
    <row r="109" spans="1:3">
      <c r="A109" s="791" t="s">
        <v>1103</v>
      </c>
      <c r="B109" s="789"/>
      <c r="C109" s="789"/>
    </row>
    <row r="110" spans="1:3" ht="33">
      <c r="A110" s="791" t="s">
        <v>1104</v>
      </c>
      <c r="B110" s="789"/>
      <c r="C110" s="789"/>
    </row>
    <row r="111" spans="1:3" ht="33">
      <c r="A111" s="791" t="s">
        <v>1105</v>
      </c>
      <c r="B111" s="789"/>
      <c r="C111" s="789"/>
    </row>
    <row r="112" spans="1:3" ht="33">
      <c r="A112" s="791" t="s">
        <v>1106</v>
      </c>
      <c r="B112" s="789"/>
      <c r="C112" s="789"/>
    </row>
    <row r="113" spans="1:3" ht="33">
      <c r="A113" s="791" t="s">
        <v>1107</v>
      </c>
      <c r="B113" s="789"/>
      <c r="C113" s="789"/>
    </row>
    <row r="114" spans="1:3" ht="49.5">
      <c r="A114" s="791" t="s">
        <v>1108</v>
      </c>
      <c r="B114" s="789"/>
      <c r="C114" s="789"/>
    </row>
    <row r="115" spans="1:3" ht="33">
      <c r="A115" s="791" t="s">
        <v>1109</v>
      </c>
      <c r="B115" s="789"/>
      <c r="C115" s="789"/>
    </row>
    <row r="116" spans="1:3" ht="49.5">
      <c r="A116" s="791" t="s">
        <v>2217</v>
      </c>
      <c r="B116" s="789"/>
      <c r="C116" s="789"/>
    </row>
    <row r="117" spans="1:3">
      <c r="A117" s="791" t="s">
        <v>1110</v>
      </c>
      <c r="B117" s="789"/>
      <c r="C117" s="789"/>
    </row>
    <row r="118" spans="1:3">
      <c r="A118" s="791"/>
      <c r="B118" s="789"/>
      <c r="C118" s="789"/>
    </row>
    <row r="119" spans="1:3">
      <c r="A119" s="791" t="s">
        <v>1111</v>
      </c>
      <c r="B119" s="789"/>
      <c r="C119" s="789"/>
    </row>
    <row r="120" spans="1:3" ht="33">
      <c r="A120" s="791" t="s">
        <v>1441</v>
      </c>
      <c r="B120" s="789"/>
      <c r="C120" s="789"/>
    </row>
    <row r="121" spans="1:3" ht="33">
      <c r="A121" s="791" t="s">
        <v>1442</v>
      </c>
      <c r="B121" s="789"/>
      <c r="C121" s="789"/>
    </row>
    <row r="122" spans="1:3" ht="33">
      <c r="A122" s="791" t="s">
        <v>1443</v>
      </c>
      <c r="B122" s="789"/>
      <c r="C122" s="789"/>
    </row>
    <row r="123" spans="1:3">
      <c r="A123" s="791"/>
      <c r="B123" s="789"/>
      <c r="C123" s="789"/>
    </row>
    <row r="124" spans="1:3">
      <c r="A124" s="791" t="s">
        <v>1112</v>
      </c>
      <c r="B124" s="789"/>
      <c r="C124" s="789"/>
    </row>
    <row r="125" spans="1:3" ht="18">
      <c r="A125" s="791" t="s">
        <v>2562</v>
      </c>
      <c r="B125" s="789"/>
      <c r="C125" s="789"/>
    </row>
    <row r="126" spans="1:3" ht="33">
      <c r="A126" s="791" t="s">
        <v>1444</v>
      </c>
      <c r="B126" s="789"/>
      <c r="C126" s="789"/>
    </row>
    <row r="127" spans="1:3" ht="33">
      <c r="A127" s="791" t="s">
        <v>1445</v>
      </c>
      <c r="B127" s="789"/>
      <c r="C127" s="789"/>
    </row>
    <row r="128" spans="1:3">
      <c r="A128" s="791"/>
      <c r="B128" s="789"/>
      <c r="C128" s="789"/>
    </row>
    <row r="129" spans="1:3">
      <c r="A129" s="791" t="s">
        <v>2563</v>
      </c>
      <c r="B129" s="789"/>
      <c r="C129" s="789"/>
    </row>
    <row r="130" spans="1:3">
      <c r="A130" s="791" t="s">
        <v>1446</v>
      </c>
      <c r="B130" s="789"/>
      <c r="C130" s="789"/>
    </row>
    <row r="131" spans="1:3">
      <c r="A131" s="791" t="s">
        <v>1113</v>
      </c>
      <c r="B131" s="789"/>
      <c r="C131" s="789"/>
    </row>
    <row r="132" spans="1:3">
      <c r="A132" s="791" t="s">
        <v>1447</v>
      </c>
      <c r="B132" s="789"/>
      <c r="C132" s="789"/>
    </row>
    <row r="133" spans="1:3">
      <c r="A133" s="791" t="s">
        <v>1114</v>
      </c>
      <c r="B133" s="789"/>
      <c r="C133" s="789"/>
    </row>
    <row r="134" spans="1:3">
      <c r="A134" s="791" t="s">
        <v>1448</v>
      </c>
      <c r="B134" s="789"/>
      <c r="C134" s="789"/>
    </row>
    <row r="135" spans="1:3">
      <c r="A135" s="791" t="s">
        <v>1449</v>
      </c>
      <c r="B135" s="789"/>
      <c r="C135" s="789"/>
    </row>
    <row r="136" spans="1:3">
      <c r="A136" s="791" t="s">
        <v>1115</v>
      </c>
      <c r="B136" s="789"/>
      <c r="C136" s="789"/>
    </row>
    <row r="137" spans="1:3">
      <c r="A137" s="791" t="s">
        <v>1450</v>
      </c>
      <c r="B137" s="789"/>
      <c r="C137" s="789"/>
    </row>
    <row r="138" spans="1:3">
      <c r="A138" s="791" t="s">
        <v>1116</v>
      </c>
      <c r="B138" s="789"/>
      <c r="C138" s="789"/>
    </row>
    <row r="139" spans="1:3">
      <c r="A139" s="791" t="s">
        <v>1451</v>
      </c>
      <c r="B139" s="789"/>
      <c r="C139" s="789"/>
    </row>
    <row r="140" spans="1:3">
      <c r="A140" s="791" t="s">
        <v>1452</v>
      </c>
      <c r="B140" s="789"/>
      <c r="C140" s="789"/>
    </row>
    <row r="141" spans="1:3">
      <c r="A141" s="791" t="s">
        <v>1453</v>
      </c>
      <c r="B141" s="789"/>
      <c r="C141" s="789"/>
    </row>
    <row r="142" spans="1:3">
      <c r="A142" s="791" t="s">
        <v>1454</v>
      </c>
      <c r="B142" s="789"/>
      <c r="C142" s="789"/>
    </row>
    <row r="143" spans="1:3">
      <c r="A143" s="791" t="s">
        <v>1455</v>
      </c>
      <c r="B143" s="789"/>
      <c r="C143" s="789"/>
    </row>
    <row r="144" spans="1:3">
      <c r="A144" s="791"/>
      <c r="B144" s="789"/>
      <c r="C144" s="789"/>
    </row>
    <row r="145" spans="1:3">
      <c r="A145" s="791" t="s">
        <v>1456</v>
      </c>
      <c r="B145" s="789"/>
      <c r="C145" s="789"/>
    </row>
    <row r="146" spans="1:3">
      <c r="A146" s="791"/>
      <c r="B146" s="789"/>
      <c r="C146" s="789"/>
    </row>
    <row r="147" spans="1:3">
      <c r="A147" s="795" t="s">
        <v>124</v>
      </c>
      <c r="B147" s="789"/>
      <c r="C147" s="789"/>
    </row>
    <row r="148" spans="1:3">
      <c r="A148" s="791"/>
      <c r="B148" s="789"/>
      <c r="C148" s="789"/>
    </row>
    <row r="149" spans="1:3">
      <c r="A149" s="795" t="s">
        <v>1117</v>
      </c>
      <c r="B149" s="789"/>
      <c r="C149" s="789"/>
    </row>
    <row r="150" spans="1:3" ht="33">
      <c r="A150" s="791" t="s">
        <v>1457</v>
      </c>
      <c r="B150" s="789"/>
      <c r="C150" s="789"/>
    </row>
    <row r="151" spans="1:3" ht="33">
      <c r="A151" s="791" t="s">
        <v>2218</v>
      </c>
      <c r="B151" s="789"/>
      <c r="C151" s="789"/>
    </row>
    <row r="152" spans="1:3" ht="49.5">
      <c r="A152" s="791" t="s">
        <v>2564</v>
      </c>
      <c r="B152" s="789"/>
      <c r="C152" s="789"/>
    </row>
    <row r="153" spans="1:3">
      <c r="A153" s="791" t="s">
        <v>1118</v>
      </c>
      <c r="B153" s="789"/>
      <c r="C153" s="789"/>
    </row>
    <row r="154" spans="1:3">
      <c r="A154" s="791" t="s">
        <v>1119</v>
      </c>
      <c r="B154" s="789"/>
      <c r="C154" s="789"/>
    </row>
    <row r="155" spans="1:3" ht="33">
      <c r="A155" s="791" t="s">
        <v>1120</v>
      </c>
      <c r="B155" s="789"/>
      <c r="C155" s="789"/>
    </row>
    <row r="156" spans="1:3" ht="66">
      <c r="A156" s="791" t="s">
        <v>1458</v>
      </c>
      <c r="B156" s="789"/>
      <c r="C156" s="789"/>
    </row>
    <row r="157" spans="1:3">
      <c r="A157" s="791" t="s">
        <v>1459</v>
      </c>
      <c r="B157" s="789"/>
      <c r="C157" s="789"/>
    </row>
    <row r="158" spans="1:3">
      <c r="A158" s="791" t="s">
        <v>1460</v>
      </c>
      <c r="B158" s="789"/>
      <c r="C158" s="789"/>
    </row>
    <row r="159" spans="1:3">
      <c r="A159" s="791" t="s">
        <v>1461</v>
      </c>
      <c r="B159" s="789"/>
      <c r="C159" s="789"/>
    </row>
    <row r="160" spans="1:3">
      <c r="A160" s="791" t="s">
        <v>1462</v>
      </c>
      <c r="B160" s="789"/>
      <c r="C160" s="789"/>
    </row>
    <row r="161" spans="1:3">
      <c r="A161" s="791" t="s">
        <v>1121</v>
      </c>
      <c r="B161" s="789"/>
      <c r="C161" s="789"/>
    </row>
    <row r="162" spans="1:3">
      <c r="A162" s="791" t="s">
        <v>1463</v>
      </c>
      <c r="B162" s="789"/>
      <c r="C162" s="789"/>
    </row>
    <row r="163" spans="1:3">
      <c r="A163" s="791" t="s">
        <v>1122</v>
      </c>
      <c r="B163" s="789"/>
      <c r="C163" s="789"/>
    </row>
    <row r="164" spans="1:3">
      <c r="A164" s="791" t="s">
        <v>1464</v>
      </c>
      <c r="B164" s="789"/>
      <c r="C164" s="789"/>
    </row>
    <row r="165" spans="1:3">
      <c r="A165" s="791"/>
      <c r="B165" s="789"/>
      <c r="C165" s="789"/>
    </row>
    <row r="166" spans="1:3" ht="33">
      <c r="A166" s="791" t="s">
        <v>1465</v>
      </c>
      <c r="B166" s="789"/>
      <c r="C166" s="789"/>
    </row>
    <row r="167" spans="1:3" ht="33">
      <c r="A167" s="791" t="s">
        <v>1466</v>
      </c>
      <c r="B167" s="789"/>
      <c r="C167" s="789"/>
    </row>
    <row r="168" spans="1:3">
      <c r="A168" s="791"/>
      <c r="B168" s="789"/>
      <c r="C168" s="789"/>
    </row>
    <row r="169" spans="1:3">
      <c r="A169" s="791" t="s">
        <v>1467</v>
      </c>
      <c r="B169" s="789"/>
      <c r="C169" s="789"/>
    </row>
    <row r="170" spans="1:3">
      <c r="A170" s="791" t="s">
        <v>1468</v>
      </c>
      <c r="B170" s="789"/>
      <c r="C170" s="789"/>
    </row>
    <row r="171" spans="1:3" ht="33">
      <c r="A171" s="791" t="s">
        <v>1469</v>
      </c>
      <c r="B171" s="789"/>
      <c r="C171" s="789"/>
    </row>
    <row r="172" spans="1:3">
      <c r="A172" s="791" t="s">
        <v>1470</v>
      </c>
      <c r="B172" s="789"/>
      <c r="C172" s="789"/>
    </row>
    <row r="173" spans="1:3">
      <c r="A173" s="791" t="s">
        <v>1430</v>
      </c>
      <c r="B173" s="789"/>
      <c r="C173" s="789"/>
    </row>
    <row r="174" spans="1:3" ht="33">
      <c r="A174" s="791" t="s">
        <v>1471</v>
      </c>
      <c r="B174" s="789"/>
      <c r="C174" s="789"/>
    </row>
    <row r="175" spans="1:3">
      <c r="A175" s="791"/>
      <c r="B175" s="789"/>
      <c r="C175" s="789"/>
    </row>
    <row r="176" spans="1:3">
      <c r="A176" s="791" t="s">
        <v>1472</v>
      </c>
      <c r="B176" s="789"/>
      <c r="C176" s="789"/>
    </row>
    <row r="177" spans="1:3">
      <c r="A177" s="791" t="s">
        <v>1473</v>
      </c>
      <c r="B177" s="789"/>
      <c r="C177" s="789"/>
    </row>
    <row r="178" spans="1:3">
      <c r="A178" s="791" t="s">
        <v>1435</v>
      </c>
      <c r="B178" s="789"/>
      <c r="C178" s="789"/>
    </row>
    <row r="179" spans="1:3" ht="33">
      <c r="A179" s="791" t="s">
        <v>1436</v>
      </c>
      <c r="B179" s="789"/>
      <c r="C179" s="789"/>
    </row>
    <row r="180" spans="1:3">
      <c r="A180" s="791" t="s">
        <v>1474</v>
      </c>
      <c r="B180" s="789"/>
      <c r="C180" s="789"/>
    </row>
    <row r="181" spans="1:3" ht="33">
      <c r="A181" s="791" t="s">
        <v>1475</v>
      </c>
      <c r="B181" s="789"/>
      <c r="C181" s="789"/>
    </row>
    <row r="182" spans="1:3">
      <c r="A182" s="791" t="s">
        <v>1123</v>
      </c>
      <c r="B182" s="789"/>
      <c r="C182" s="789"/>
    </row>
    <row r="183" spans="1:3" ht="33">
      <c r="A183" s="791" t="s">
        <v>2219</v>
      </c>
      <c r="B183" s="789"/>
      <c r="C183" s="789"/>
    </row>
    <row r="184" spans="1:3">
      <c r="A184" s="791" t="s">
        <v>1476</v>
      </c>
      <c r="B184" s="789"/>
      <c r="C184" s="789"/>
    </row>
    <row r="185" spans="1:3" ht="49.5">
      <c r="A185" s="791" t="s">
        <v>1477</v>
      </c>
      <c r="B185" s="789"/>
      <c r="C185" s="789"/>
    </row>
    <row r="186" spans="1:3" ht="33">
      <c r="A186" s="791" t="s">
        <v>2220</v>
      </c>
      <c r="B186" s="789"/>
      <c r="C186" s="789"/>
    </row>
    <row r="187" spans="1:3">
      <c r="A187" s="791" t="s">
        <v>2336</v>
      </c>
      <c r="B187" s="789"/>
      <c r="C187" s="789"/>
    </row>
    <row r="188" spans="1:3" ht="49.5">
      <c r="A188" s="791" t="s">
        <v>2221</v>
      </c>
      <c r="B188" s="789"/>
      <c r="C188" s="789"/>
    </row>
    <row r="189" spans="1:3" ht="49.5">
      <c r="A189" s="791" t="s">
        <v>1478</v>
      </c>
      <c r="B189" s="789"/>
      <c r="C189" s="789"/>
    </row>
    <row r="190" spans="1:3" ht="33">
      <c r="A190" s="791" t="s">
        <v>1479</v>
      </c>
      <c r="B190" s="789"/>
      <c r="C190" s="789"/>
    </row>
    <row r="191" spans="1:3">
      <c r="A191" s="791"/>
      <c r="B191" s="789"/>
      <c r="C191" s="789"/>
    </row>
    <row r="192" spans="1:3">
      <c r="A192" s="791" t="s">
        <v>2565</v>
      </c>
      <c r="B192" s="789"/>
      <c r="C192" s="789"/>
    </row>
    <row r="193" spans="1:3">
      <c r="A193" s="791" t="s">
        <v>1480</v>
      </c>
      <c r="B193" s="789"/>
      <c r="C193" s="789"/>
    </row>
    <row r="194" spans="1:3">
      <c r="A194" s="791" t="s">
        <v>1130</v>
      </c>
      <c r="B194" s="789"/>
      <c r="C194" s="789"/>
    </row>
    <row r="195" spans="1:3">
      <c r="A195" s="791" t="s">
        <v>1481</v>
      </c>
      <c r="B195" s="789"/>
      <c r="C195" s="789"/>
    </row>
    <row r="196" spans="1:3">
      <c r="A196" s="791" t="s">
        <v>1482</v>
      </c>
      <c r="B196" s="789"/>
      <c r="C196" s="789"/>
    </row>
    <row r="197" spans="1:3">
      <c r="A197" s="791" t="s">
        <v>1483</v>
      </c>
      <c r="B197" s="789"/>
      <c r="C197" s="789"/>
    </row>
    <row r="198" spans="1:3">
      <c r="A198" s="791" t="s">
        <v>1124</v>
      </c>
      <c r="B198" s="789"/>
      <c r="C198" s="789"/>
    </row>
    <row r="199" spans="1:3">
      <c r="A199" s="791" t="s">
        <v>1484</v>
      </c>
      <c r="B199" s="789"/>
      <c r="C199" s="789"/>
    </row>
    <row r="200" spans="1:3">
      <c r="A200" s="791"/>
      <c r="B200" s="789"/>
      <c r="C200" s="789"/>
    </row>
    <row r="201" spans="1:3">
      <c r="A201" s="791" t="s">
        <v>1485</v>
      </c>
      <c r="B201" s="789"/>
      <c r="C201" s="789"/>
    </row>
    <row r="202" spans="1:3" ht="33">
      <c r="A202" s="791" t="s">
        <v>1486</v>
      </c>
      <c r="B202" s="789"/>
      <c r="C202" s="789"/>
    </row>
    <row r="203" spans="1:3" ht="33">
      <c r="A203" s="791" t="s">
        <v>1487</v>
      </c>
      <c r="B203" s="789"/>
      <c r="C203" s="789"/>
    </row>
    <row r="204" spans="1:3">
      <c r="A204" s="791" t="s">
        <v>1488</v>
      </c>
      <c r="B204" s="789"/>
      <c r="C204" s="789"/>
    </row>
    <row r="205" spans="1:3">
      <c r="A205" s="791"/>
      <c r="B205" s="789"/>
      <c r="C205" s="789"/>
    </row>
    <row r="206" spans="1:3" ht="33">
      <c r="A206" s="791" t="s">
        <v>1489</v>
      </c>
      <c r="B206" s="789"/>
      <c r="C206" s="789"/>
    </row>
    <row r="207" spans="1:3">
      <c r="A207" s="791" t="s">
        <v>1490</v>
      </c>
      <c r="B207" s="789"/>
      <c r="C207" s="789"/>
    </row>
    <row r="208" spans="1:3">
      <c r="A208" s="791" t="s">
        <v>1125</v>
      </c>
      <c r="B208" s="789"/>
      <c r="C208" s="789"/>
    </row>
    <row r="209" spans="1:3" ht="33">
      <c r="A209" s="791" t="s">
        <v>1126</v>
      </c>
      <c r="B209" s="789"/>
      <c r="C209" s="789"/>
    </row>
    <row r="210" spans="1:3">
      <c r="A210" s="791" t="s">
        <v>1127</v>
      </c>
      <c r="B210" s="789"/>
      <c r="C210" s="789"/>
    </row>
    <row r="211" spans="1:3">
      <c r="A211" s="791" t="s">
        <v>1128</v>
      </c>
      <c r="B211" s="789"/>
      <c r="C211" s="789"/>
    </row>
    <row r="212" spans="1:3">
      <c r="A212" s="791" t="s">
        <v>1129</v>
      </c>
      <c r="B212" s="789"/>
      <c r="C212" s="789"/>
    </row>
    <row r="213" spans="1:3">
      <c r="A213" s="791" t="s">
        <v>1130</v>
      </c>
      <c r="B213" s="789"/>
      <c r="C213" s="789"/>
    </row>
    <row r="214" spans="1:3">
      <c r="A214" s="791" t="s">
        <v>1131</v>
      </c>
      <c r="B214" s="789"/>
      <c r="C214" s="789"/>
    </row>
    <row r="215" spans="1:3">
      <c r="A215" s="791" t="s">
        <v>1491</v>
      </c>
      <c r="B215" s="789"/>
      <c r="C215" s="789"/>
    </row>
    <row r="216" spans="1:3">
      <c r="A216" s="791" t="s">
        <v>1132</v>
      </c>
      <c r="B216" s="789"/>
      <c r="C216" s="789"/>
    </row>
    <row r="217" spans="1:3">
      <c r="A217" s="791" t="s">
        <v>1133</v>
      </c>
      <c r="B217" s="789"/>
      <c r="C217" s="789"/>
    </row>
    <row r="218" spans="1:3">
      <c r="A218" s="791" t="s">
        <v>1134</v>
      </c>
      <c r="B218" s="789"/>
      <c r="C218" s="789"/>
    </row>
    <row r="219" spans="1:3">
      <c r="A219" s="791" t="s">
        <v>1492</v>
      </c>
      <c r="B219" s="789"/>
      <c r="C219" s="789"/>
    </row>
    <row r="220" spans="1:3">
      <c r="A220" s="791"/>
      <c r="B220" s="789"/>
      <c r="C220" s="789"/>
    </row>
    <row r="221" spans="1:3">
      <c r="A221" s="791" t="s">
        <v>1135</v>
      </c>
      <c r="B221" s="789"/>
      <c r="C221" s="789"/>
    </row>
    <row r="222" spans="1:3">
      <c r="A222" s="791" t="s">
        <v>1136</v>
      </c>
      <c r="B222" s="789"/>
      <c r="C222" s="789"/>
    </row>
    <row r="223" spans="1:3">
      <c r="A223" s="791" t="s">
        <v>1493</v>
      </c>
      <c r="B223" s="789"/>
      <c r="C223" s="789"/>
    </row>
    <row r="224" spans="1:3" ht="49.5">
      <c r="A224" s="791" t="s">
        <v>1494</v>
      </c>
      <c r="B224" s="789"/>
      <c r="C224" s="789"/>
    </row>
    <row r="225" spans="1:3" ht="49.5">
      <c r="A225" s="791" t="s">
        <v>2222</v>
      </c>
      <c r="B225" s="789"/>
      <c r="C225" s="789"/>
    </row>
    <row r="226" spans="1:3" ht="33">
      <c r="A226" s="791" t="s">
        <v>1137</v>
      </c>
      <c r="B226" s="789"/>
      <c r="C226" s="789"/>
    </row>
    <row r="227" spans="1:3">
      <c r="A227" s="791" t="s">
        <v>1495</v>
      </c>
      <c r="B227" s="789"/>
      <c r="C227" s="789"/>
    </row>
    <row r="228" spans="1:3" ht="66">
      <c r="A228" s="791" t="s">
        <v>1496</v>
      </c>
      <c r="B228" s="789"/>
      <c r="C228" s="789"/>
    </row>
    <row r="229" spans="1:3">
      <c r="A229" s="791"/>
      <c r="B229" s="789"/>
      <c r="C229" s="789"/>
    </row>
    <row r="230" spans="1:3">
      <c r="A230" s="791" t="s">
        <v>1138</v>
      </c>
      <c r="B230" s="789"/>
      <c r="C230" s="789"/>
    </row>
    <row r="231" spans="1:3" ht="49.5">
      <c r="A231" s="791" t="s">
        <v>1497</v>
      </c>
      <c r="B231" s="789"/>
      <c r="C231" s="789"/>
    </row>
    <row r="232" spans="1:3" ht="33">
      <c r="A232" s="791" t="s">
        <v>1498</v>
      </c>
      <c r="B232" s="789"/>
      <c r="C232" s="789"/>
    </row>
    <row r="233" spans="1:3" ht="33">
      <c r="A233" s="791" t="s">
        <v>1499</v>
      </c>
      <c r="B233" s="789"/>
      <c r="C233" s="789"/>
    </row>
    <row r="234" spans="1:3">
      <c r="A234" s="791"/>
      <c r="B234" s="789"/>
      <c r="C234" s="789"/>
    </row>
    <row r="235" spans="1:3">
      <c r="A235" s="791" t="s">
        <v>1139</v>
      </c>
      <c r="B235" s="789"/>
      <c r="C235" s="789"/>
    </row>
    <row r="236" spans="1:3" ht="49.5">
      <c r="A236" s="791" t="s">
        <v>1140</v>
      </c>
      <c r="B236" s="789"/>
      <c r="C236" s="789"/>
    </row>
    <row r="237" spans="1:3">
      <c r="A237" s="791" t="s">
        <v>1500</v>
      </c>
      <c r="B237" s="789"/>
      <c r="C237" s="789"/>
    </row>
    <row r="238" spans="1:3">
      <c r="A238" s="791" t="s">
        <v>1501</v>
      </c>
      <c r="B238" s="789"/>
      <c r="C238" s="789"/>
    </row>
    <row r="239" spans="1:3" ht="33">
      <c r="A239" s="791" t="s">
        <v>1502</v>
      </c>
      <c r="B239" s="789"/>
      <c r="C239" s="789"/>
    </row>
    <row r="240" spans="1:3">
      <c r="A240" s="791"/>
      <c r="B240" s="789"/>
      <c r="C240" s="789"/>
    </row>
    <row r="241" spans="1:3">
      <c r="A241" s="791" t="s">
        <v>1141</v>
      </c>
      <c r="B241" s="789"/>
      <c r="C241" s="789"/>
    </row>
    <row r="242" spans="1:3" ht="33">
      <c r="A242" s="791" t="s">
        <v>1503</v>
      </c>
      <c r="B242" s="789"/>
      <c r="C242" s="789"/>
    </row>
    <row r="243" spans="1:3">
      <c r="A243" s="791"/>
      <c r="B243" s="789"/>
      <c r="C243" s="789"/>
    </row>
    <row r="244" spans="1:3">
      <c r="A244" s="791" t="s">
        <v>1504</v>
      </c>
      <c r="B244" s="789"/>
      <c r="C244" s="789"/>
    </row>
    <row r="245" spans="1:3">
      <c r="A245" s="791" t="s">
        <v>1505</v>
      </c>
      <c r="B245" s="789"/>
      <c r="C245" s="789"/>
    </row>
    <row r="246" spans="1:3">
      <c r="A246" s="791" t="s">
        <v>1142</v>
      </c>
      <c r="B246" s="789"/>
      <c r="C246" s="789"/>
    </row>
    <row r="247" spans="1:3">
      <c r="A247" s="791" t="s">
        <v>1506</v>
      </c>
      <c r="B247" s="789"/>
      <c r="C247" s="789"/>
    </row>
    <row r="248" spans="1:3">
      <c r="A248" s="791" t="s">
        <v>1507</v>
      </c>
      <c r="B248" s="789"/>
      <c r="C248" s="789"/>
    </row>
    <row r="249" spans="1:3">
      <c r="A249" s="791" t="s">
        <v>1508</v>
      </c>
      <c r="B249" s="789"/>
      <c r="C249" s="789"/>
    </row>
    <row r="250" spans="1:3">
      <c r="A250" s="791" t="s">
        <v>1509</v>
      </c>
      <c r="B250" s="789"/>
      <c r="C250" s="789"/>
    </row>
    <row r="251" spans="1:3">
      <c r="A251" s="791" t="s">
        <v>1510</v>
      </c>
      <c r="B251" s="789"/>
      <c r="C251" s="789"/>
    </row>
    <row r="252" spans="1:3">
      <c r="A252" s="791" t="s">
        <v>1511</v>
      </c>
      <c r="B252" s="789"/>
      <c r="C252" s="789"/>
    </row>
    <row r="253" spans="1:3">
      <c r="A253" s="791" t="s">
        <v>1512</v>
      </c>
      <c r="B253" s="789"/>
      <c r="C253" s="789"/>
    </row>
    <row r="254" spans="1:3">
      <c r="A254" s="791"/>
      <c r="B254" s="789"/>
      <c r="C254" s="789"/>
    </row>
    <row r="255" spans="1:3">
      <c r="A255" s="791" t="s">
        <v>1513</v>
      </c>
      <c r="B255" s="789"/>
      <c r="C255" s="789"/>
    </row>
    <row r="256" spans="1:3">
      <c r="A256" s="791"/>
      <c r="B256" s="789"/>
      <c r="C256" s="789"/>
    </row>
    <row r="257" spans="1:3">
      <c r="A257" s="795" t="s">
        <v>1143</v>
      </c>
      <c r="B257" s="789"/>
      <c r="C257" s="789"/>
    </row>
    <row r="258" spans="1:3" ht="33">
      <c r="A258" s="791" t="s">
        <v>1514</v>
      </c>
      <c r="B258" s="789"/>
      <c r="C258" s="789"/>
    </row>
    <row r="259" spans="1:3" ht="33">
      <c r="A259" s="791" t="s">
        <v>1515</v>
      </c>
      <c r="B259" s="789"/>
      <c r="C259" s="789"/>
    </row>
    <row r="260" spans="1:3" ht="33">
      <c r="A260" s="791" t="s">
        <v>1144</v>
      </c>
      <c r="B260" s="789"/>
      <c r="C260" s="789"/>
    </row>
    <row r="261" spans="1:3" ht="33">
      <c r="A261" s="791" t="s">
        <v>1516</v>
      </c>
      <c r="B261" s="789"/>
      <c r="C261" s="789"/>
    </row>
    <row r="262" spans="1:3">
      <c r="A262" s="791" t="s">
        <v>1517</v>
      </c>
      <c r="B262" s="789"/>
      <c r="C262" s="789"/>
    </row>
    <row r="263" spans="1:3">
      <c r="A263" s="791" t="s">
        <v>1518</v>
      </c>
      <c r="B263" s="789"/>
      <c r="C263" s="789"/>
    </row>
    <row r="264" spans="1:3">
      <c r="A264" s="791"/>
      <c r="B264" s="789"/>
      <c r="C264" s="789"/>
    </row>
    <row r="265" spans="1:3">
      <c r="A265" s="799" t="s">
        <v>1145</v>
      </c>
      <c r="B265" s="789"/>
      <c r="C265" s="789"/>
    </row>
    <row r="266" spans="1:3">
      <c r="A266" s="791" t="s">
        <v>1146</v>
      </c>
      <c r="B266" s="789"/>
      <c r="C266" s="789"/>
    </row>
    <row r="267" spans="1:3">
      <c r="A267" s="791" t="s">
        <v>1147</v>
      </c>
      <c r="B267" s="789"/>
      <c r="C267" s="789"/>
    </row>
    <row r="268" spans="1:3">
      <c r="A268" s="791" t="s">
        <v>1519</v>
      </c>
      <c r="B268" s="789"/>
      <c r="C268" s="789"/>
    </row>
    <row r="269" spans="1:3">
      <c r="A269" s="791" t="s">
        <v>1520</v>
      </c>
      <c r="B269" s="789"/>
      <c r="C269" s="789"/>
    </row>
    <row r="270" spans="1:3">
      <c r="A270" s="791" t="s">
        <v>1148</v>
      </c>
      <c r="B270" s="789"/>
      <c r="C270" s="789"/>
    </row>
    <row r="271" spans="1:3">
      <c r="A271" s="791" t="s">
        <v>1521</v>
      </c>
      <c r="B271" s="789"/>
      <c r="C271" s="789"/>
    </row>
    <row r="272" spans="1:3">
      <c r="A272" s="791" t="s">
        <v>1149</v>
      </c>
      <c r="B272" s="789"/>
      <c r="C272" s="789"/>
    </row>
    <row r="273" spans="1:3">
      <c r="A273" s="791" t="s">
        <v>1150</v>
      </c>
      <c r="B273" s="789"/>
      <c r="C273" s="789"/>
    </row>
    <row r="274" spans="1:3">
      <c r="A274" s="791" t="s">
        <v>1522</v>
      </c>
      <c r="B274" s="789"/>
      <c r="C274" s="789"/>
    </row>
    <row r="275" spans="1:3">
      <c r="A275" s="791"/>
      <c r="B275" s="789"/>
      <c r="C275" s="789"/>
    </row>
    <row r="276" spans="1:3">
      <c r="A276" s="791" t="s">
        <v>1523</v>
      </c>
      <c r="B276" s="789"/>
      <c r="C276" s="789"/>
    </row>
    <row r="277" spans="1:3">
      <c r="A277" s="791"/>
      <c r="B277" s="789"/>
      <c r="C277" s="789"/>
    </row>
    <row r="278" spans="1:3">
      <c r="A278" s="791" t="s">
        <v>2223</v>
      </c>
      <c r="B278" s="789"/>
      <c r="C278" s="789"/>
    </row>
    <row r="279" spans="1:3">
      <c r="A279" s="791" t="s">
        <v>2224</v>
      </c>
      <c r="B279" s="789"/>
      <c r="C279" s="789"/>
    </row>
    <row r="280" spans="1:3">
      <c r="A280" s="791" t="s">
        <v>2225</v>
      </c>
      <c r="B280" s="790"/>
      <c r="C280" s="789"/>
    </row>
    <row r="281" spans="1:3">
      <c r="A281" s="791" t="s">
        <v>2226</v>
      </c>
      <c r="B281" s="790"/>
      <c r="C281" s="789"/>
    </row>
    <row r="282" spans="1:3">
      <c r="A282" s="791" t="s">
        <v>2227</v>
      </c>
      <c r="B282" s="790"/>
      <c r="C282" s="789"/>
    </row>
    <row r="283" spans="1:3">
      <c r="A283" s="791"/>
      <c r="B283" s="790"/>
      <c r="C283" s="789"/>
    </row>
    <row r="284" spans="1:3">
      <c r="A284" s="795" t="s">
        <v>1151</v>
      </c>
      <c r="B284" s="790"/>
      <c r="C284" s="789"/>
    </row>
    <row r="285" spans="1:3" ht="33">
      <c r="A285" s="791" t="s">
        <v>1524</v>
      </c>
      <c r="B285" s="790"/>
      <c r="C285" s="789"/>
    </row>
    <row r="286" spans="1:3" ht="33">
      <c r="A286" s="791" t="s">
        <v>1525</v>
      </c>
      <c r="B286" s="790"/>
      <c r="C286" s="789"/>
    </row>
    <row r="287" spans="1:3" ht="33">
      <c r="A287" s="791" t="s">
        <v>1526</v>
      </c>
      <c r="B287" s="790"/>
      <c r="C287" s="789"/>
    </row>
    <row r="288" spans="1:3" ht="82.5">
      <c r="A288" s="800" t="s">
        <v>1193</v>
      </c>
      <c r="B288" s="790"/>
      <c r="C288" s="789"/>
    </row>
    <row r="289" spans="1:3" ht="99">
      <c r="A289" s="800" t="s">
        <v>2228</v>
      </c>
      <c r="B289" s="790"/>
      <c r="C289" s="789"/>
    </row>
    <row r="290" spans="1:3">
      <c r="A290" s="939" t="s">
        <v>1194</v>
      </c>
      <c r="B290" s="939"/>
      <c r="C290" s="789"/>
    </row>
    <row r="291" spans="1:3" ht="165">
      <c r="A291" s="800" t="s">
        <v>1195</v>
      </c>
      <c r="B291" s="790"/>
      <c r="C291" s="789"/>
    </row>
    <row r="292" spans="1:3" ht="66">
      <c r="A292" s="800" t="s">
        <v>1196</v>
      </c>
      <c r="B292" s="790"/>
      <c r="C292" s="789"/>
    </row>
    <row r="293" spans="1:3">
      <c r="A293" s="800" t="s">
        <v>1197</v>
      </c>
      <c r="B293" s="790"/>
      <c r="C293" s="789"/>
    </row>
    <row r="294" spans="1:3">
      <c r="A294" s="800"/>
      <c r="B294" s="790"/>
      <c r="C294" s="789"/>
    </row>
    <row r="295" spans="1:3" ht="132">
      <c r="A295" s="800" t="s">
        <v>2229</v>
      </c>
      <c r="B295" s="790"/>
      <c r="C295" s="789"/>
    </row>
    <row r="296" spans="1:3" ht="66">
      <c r="A296" s="800" t="s">
        <v>1198</v>
      </c>
      <c r="B296" s="789"/>
      <c r="C296" s="789"/>
    </row>
    <row r="297" spans="1:3">
      <c r="A297" s="800"/>
      <c r="B297" s="789"/>
      <c r="C297" s="789"/>
    </row>
    <row r="298" spans="1:3">
      <c r="A298" s="800" t="s">
        <v>1199</v>
      </c>
      <c r="B298" s="789"/>
      <c r="C298" s="789"/>
    </row>
    <row r="299" spans="1:3">
      <c r="A299" s="800"/>
      <c r="B299" s="789"/>
      <c r="C299" s="789"/>
    </row>
    <row r="300" spans="1:3" ht="148.5">
      <c r="A300" s="800" t="s">
        <v>1200</v>
      </c>
      <c r="B300" s="789"/>
      <c r="C300" s="789"/>
    </row>
    <row r="301" spans="1:3" ht="49.5">
      <c r="A301" s="800" t="s">
        <v>1201</v>
      </c>
      <c r="B301" s="789"/>
      <c r="C301" s="789"/>
    </row>
    <row r="302" spans="1:3">
      <c r="A302" s="800" t="s">
        <v>1202</v>
      </c>
      <c r="B302" s="789"/>
      <c r="C302" s="789"/>
    </row>
    <row r="303" spans="1:3">
      <c r="A303" s="800"/>
      <c r="B303" s="789"/>
      <c r="C303" s="789"/>
    </row>
    <row r="304" spans="1:3" ht="214.5">
      <c r="A304" s="810" t="s">
        <v>2599</v>
      </c>
      <c r="B304" s="790"/>
      <c r="C304" s="790"/>
    </row>
    <row r="305" spans="1:3">
      <c r="A305" s="939" t="s">
        <v>2337</v>
      </c>
      <c r="B305" s="939"/>
      <c r="C305" s="790"/>
    </row>
    <row r="306" spans="1:3" ht="66">
      <c r="A306" s="800" t="s">
        <v>2626</v>
      </c>
      <c r="B306" s="790"/>
      <c r="C306" s="790"/>
    </row>
    <row r="307" spans="1:3">
      <c r="A307" s="939" t="s">
        <v>1203</v>
      </c>
      <c r="B307" s="939"/>
      <c r="C307" s="790"/>
    </row>
    <row r="308" spans="1:3" ht="99">
      <c r="A308" s="800" t="s">
        <v>2338</v>
      </c>
      <c r="B308" s="790"/>
      <c r="C308" s="790"/>
    </row>
    <row r="309" spans="1:3" ht="99">
      <c r="A309" s="800" t="s">
        <v>2339</v>
      </c>
      <c r="B309" s="790"/>
      <c r="C309" s="790"/>
    </row>
    <row r="310" spans="1:3" ht="33">
      <c r="A310" s="800" t="s">
        <v>2621</v>
      </c>
      <c r="B310" s="790"/>
      <c r="C310" s="790"/>
    </row>
    <row r="311" spans="1:3">
      <c r="A311" s="800"/>
      <c r="B311" s="790"/>
      <c r="C311" s="790"/>
    </row>
    <row r="312" spans="1:3">
      <c r="A312" s="800" t="s">
        <v>1204</v>
      </c>
      <c r="B312" s="790"/>
      <c r="C312" s="790"/>
    </row>
    <row r="313" spans="1:3">
      <c r="A313" s="801" t="s">
        <v>1205</v>
      </c>
      <c r="B313" s="790"/>
      <c r="C313" s="790"/>
    </row>
    <row r="314" spans="1:3">
      <c r="A314" s="791"/>
      <c r="B314" s="790"/>
      <c r="C314" s="790"/>
    </row>
    <row r="315" spans="1:3">
      <c r="A315" s="940" t="s">
        <v>1206</v>
      </c>
      <c r="B315" s="940"/>
      <c r="C315" s="940"/>
    </row>
    <row r="316" spans="1:3">
      <c r="A316" s="791"/>
      <c r="B316" s="790"/>
      <c r="C316" s="790"/>
    </row>
    <row r="317" spans="1:3" ht="66">
      <c r="A317" s="791" t="s">
        <v>2622</v>
      </c>
      <c r="B317" s="790"/>
      <c r="C317" s="790"/>
    </row>
    <row r="318" spans="1:3">
      <c r="A318" s="791"/>
      <c r="B318" s="790"/>
      <c r="C318" s="790"/>
    </row>
    <row r="319" spans="1:3">
      <c r="A319" s="791" t="s">
        <v>1207</v>
      </c>
      <c r="B319" s="790"/>
      <c r="C319" s="790"/>
    </row>
    <row r="320" spans="1:3" ht="198">
      <c r="A320" s="791" t="s">
        <v>2230</v>
      </c>
      <c r="B320" s="790"/>
      <c r="C320" s="790"/>
    </row>
    <row r="321" spans="1:3">
      <c r="A321" s="791" t="s">
        <v>549</v>
      </c>
      <c r="B321" s="790"/>
      <c r="C321" s="790"/>
    </row>
    <row r="322" spans="1:3">
      <c r="A322" s="791" t="s">
        <v>1292</v>
      </c>
      <c r="B322" s="790"/>
      <c r="C322" s="790"/>
    </row>
    <row r="323" spans="1:3">
      <c r="A323" s="791" t="s">
        <v>1293</v>
      </c>
      <c r="B323" s="790"/>
      <c r="C323" s="790"/>
    </row>
    <row r="324" spans="1:3">
      <c r="A324" s="791" t="s">
        <v>1294</v>
      </c>
      <c r="B324" s="790"/>
      <c r="C324" s="790"/>
    </row>
    <row r="325" spans="1:3">
      <c r="A325" s="791" t="s">
        <v>1295</v>
      </c>
      <c r="B325" s="790"/>
      <c r="C325" s="790"/>
    </row>
    <row r="326" spans="1:3">
      <c r="A326" s="791" t="s">
        <v>1296</v>
      </c>
      <c r="B326" s="790"/>
      <c r="C326" s="790"/>
    </row>
    <row r="327" spans="1:3">
      <c r="A327" s="791" t="s">
        <v>1297</v>
      </c>
      <c r="B327" s="790"/>
      <c r="C327" s="790"/>
    </row>
    <row r="328" spans="1:3">
      <c r="A328" s="791" t="s">
        <v>1298</v>
      </c>
      <c r="B328" s="790"/>
      <c r="C328" s="790"/>
    </row>
    <row r="329" spans="1:3">
      <c r="A329" s="791" t="s">
        <v>1299</v>
      </c>
      <c r="B329" s="790"/>
      <c r="C329" s="790"/>
    </row>
    <row r="330" spans="1:3">
      <c r="A330" s="802" t="s">
        <v>2010</v>
      </c>
      <c r="B330" s="790"/>
      <c r="C330" s="790"/>
    </row>
    <row r="331" spans="1:3">
      <c r="A331" s="791" t="s">
        <v>1300</v>
      </c>
      <c r="B331" s="790"/>
      <c r="C331" s="790"/>
    </row>
    <row r="332" spans="1:3">
      <c r="A332" s="802" t="s">
        <v>2011</v>
      </c>
      <c r="B332" s="790"/>
      <c r="C332" s="790"/>
    </row>
    <row r="333" spans="1:3">
      <c r="A333" s="791" t="s">
        <v>1301</v>
      </c>
      <c r="B333" s="790"/>
      <c r="C333" s="790"/>
    </row>
    <row r="334" spans="1:3">
      <c r="A334" s="791" t="s">
        <v>1302</v>
      </c>
      <c r="B334" s="789"/>
      <c r="C334" s="789"/>
    </row>
    <row r="335" spans="1:3">
      <c r="A335" s="791" t="s">
        <v>1303</v>
      </c>
      <c r="B335" s="789"/>
      <c r="C335" s="789"/>
    </row>
    <row r="336" spans="1:3">
      <c r="A336" s="791" t="s">
        <v>1304</v>
      </c>
      <c r="B336" s="789"/>
      <c r="C336" s="789"/>
    </row>
    <row r="337" spans="1:3">
      <c r="A337" s="791" t="s">
        <v>1305</v>
      </c>
      <c r="B337" s="789"/>
      <c r="C337" s="789"/>
    </row>
    <row r="338" spans="1:3">
      <c r="A338" s="791" t="s">
        <v>1306</v>
      </c>
      <c r="B338" s="789"/>
      <c r="C338" s="789"/>
    </row>
    <row r="339" spans="1:3">
      <c r="A339" s="791" t="s">
        <v>1307</v>
      </c>
      <c r="B339" s="789"/>
      <c r="C339" s="789"/>
    </row>
    <row r="340" spans="1:3">
      <c r="A340" s="791" t="s">
        <v>1308</v>
      </c>
      <c r="B340" s="789"/>
      <c r="C340" s="789"/>
    </row>
    <row r="341" spans="1:3">
      <c r="A341" s="791" t="s">
        <v>1309</v>
      </c>
      <c r="B341" s="789"/>
      <c r="C341" s="789"/>
    </row>
    <row r="342" spans="1:3">
      <c r="A342" s="791" t="s">
        <v>1224</v>
      </c>
      <c r="B342" s="789"/>
      <c r="C342" s="789"/>
    </row>
    <row r="343" spans="1:3">
      <c r="A343" s="791" t="s">
        <v>1310</v>
      </c>
      <c r="B343" s="789"/>
      <c r="C343" s="789"/>
    </row>
    <row r="344" spans="1:3">
      <c r="A344" s="791" t="s">
        <v>1311</v>
      </c>
      <c r="B344" s="789"/>
      <c r="C344" s="789"/>
    </row>
    <row r="345" spans="1:3">
      <c r="A345" s="791" t="s">
        <v>1312</v>
      </c>
      <c r="B345" s="789"/>
      <c r="C345" s="789"/>
    </row>
    <row r="346" spans="1:3">
      <c r="A346" s="791" t="s">
        <v>2013</v>
      </c>
      <c r="B346" s="789"/>
      <c r="C346" s="789"/>
    </row>
    <row r="347" spans="1:3">
      <c r="A347" s="791" t="s">
        <v>2014</v>
      </c>
      <c r="B347" s="789"/>
      <c r="C347" s="789"/>
    </row>
    <row r="348" spans="1:3">
      <c r="A348" s="791" t="s">
        <v>1313</v>
      </c>
      <c r="B348" s="789"/>
      <c r="C348" s="789"/>
    </row>
    <row r="349" spans="1:3">
      <c r="A349" s="791" t="s">
        <v>1314</v>
      </c>
      <c r="B349" s="789"/>
      <c r="C349" s="789"/>
    </row>
    <row r="350" spans="1:3">
      <c r="A350" s="791" t="s">
        <v>1315</v>
      </c>
      <c r="B350" s="789"/>
      <c r="C350" s="789"/>
    </row>
    <row r="351" spans="1:3">
      <c r="A351" s="791" t="s">
        <v>1316</v>
      </c>
      <c r="B351" s="789"/>
      <c r="C351" s="789"/>
    </row>
    <row r="352" spans="1:3">
      <c r="A352" s="791" t="s">
        <v>1396</v>
      </c>
      <c r="B352" s="789"/>
      <c r="C352" s="789"/>
    </row>
    <row r="353" spans="1:3">
      <c r="A353" s="791" t="s">
        <v>1317</v>
      </c>
      <c r="B353" s="789"/>
      <c r="C353" s="789"/>
    </row>
    <row r="354" spans="1:3">
      <c r="A354" s="791" t="s">
        <v>1318</v>
      </c>
      <c r="B354" s="789"/>
      <c r="C354" s="789"/>
    </row>
    <row r="355" spans="1:3">
      <c r="A355" s="791" t="s">
        <v>2231</v>
      </c>
      <c r="B355" s="789"/>
      <c r="C355" s="789"/>
    </row>
    <row r="356" spans="1:3">
      <c r="A356" s="791" t="s">
        <v>1319</v>
      </c>
      <c r="B356" s="789"/>
      <c r="C356" s="789"/>
    </row>
    <row r="357" spans="1:3">
      <c r="A357" s="791" t="s">
        <v>2232</v>
      </c>
      <c r="B357" s="789"/>
      <c r="C357" s="789"/>
    </row>
    <row r="358" spans="1:3">
      <c r="A358" s="791" t="s">
        <v>2233</v>
      </c>
      <c r="B358" s="789"/>
      <c r="C358" s="789"/>
    </row>
    <row r="359" spans="1:3">
      <c r="A359" s="791" t="s">
        <v>1320</v>
      </c>
      <c r="B359" s="789"/>
      <c r="C359" s="789"/>
    </row>
    <row r="360" spans="1:3">
      <c r="A360" s="791" t="s">
        <v>1321</v>
      </c>
      <c r="B360" s="789"/>
      <c r="C360" s="789"/>
    </row>
    <row r="361" spans="1:3">
      <c r="A361" s="791" t="s">
        <v>2234</v>
      </c>
      <c r="B361" s="789"/>
      <c r="C361" s="789"/>
    </row>
    <row r="362" spans="1:3">
      <c r="A362" s="791" t="s">
        <v>1322</v>
      </c>
      <c r="B362" s="789"/>
      <c r="C362" s="789"/>
    </row>
    <row r="363" spans="1:3">
      <c r="A363" s="791" t="s">
        <v>2235</v>
      </c>
      <c r="B363" s="789"/>
      <c r="C363" s="789"/>
    </row>
    <row r="364" spans="1:3">
      <c r="A364" s="791" t="s">
        <v>1323</v>
      </c>
      <c r="B364" s="789"/>
      <c r="C364" s="789"/>
    </row>
    <row r="365" spans="1:3">
      <c r="A365" s="791" t="s">
        <v>2236</v>
      </c>
      <c r="B365" s="789"/>
      <c r="C365" s="789"/>
    </row>
    <row r="366" spans="1:3">
      <c r="A366" s="791" t="s">
        <v>2237</v>
      </c>
      <c r="B366" s="789"/>
      <c r="C366" s="789"/>
    </row>
    <row r="367" spans="1:3">
      <c r="A367" s="791" t="s">
        <v>1324</v>
      </c>
      <c r="B367" s="789"/>
      <c r="C367" s="789"/>
    </row>
    <row r="368" spans="1:3">
      <c r="A368" s="791" t="s">
        <v>1325</v>
      </c>
      <c r="B368" s="789"/>
      <c r="C368" s="789"/>
    </row>
    <row r="369" spans="1:3">
      <c r="A369" s="791" t="s">
        <v>1326</v>
      </c>
      <c r="B369" s="789"/>
      <c r="C369" s="789"/>
    </row>
    <row r="370" spans="1:3">
      <c r="A370" s="791" t="s">
        <v>1327</v>
      </c>
      <c r="B370" s="789"/>
      <c r="C370" s="789"/>
    </row>
    <row r="371" spans="1:3">
      <c r="A371" s="791" t="s">
        <v>1328</v>
      </c>
      <c r="B371" s="789"/>
      <c r="C371" s="789"/>
    </row>
    <row r="372" spans="1:3">
      <c r="A372" s="791" t="s">
        <v>1329</v>
      </c>
      <c r="B372" s="789"/>
      <c r="C372" s="789"/>
    </row>
    <row r="373" spans="1:3">
      <c r="A373" s="791" t="s">
        <v>1330</v>
      </c>
      <c r="B373" s="789"/>
      <c r="C373" s="789"/>
    </row>
    <row r="374" spans="1:3">
      <c r="A374" s="791" t="s">
        <v>2238</v>
      </c>
      <c r="B374" s="789"/>
      <c r="C374" s="789"/>
    </row>
    <row r="375" spans="1:3">
      <c r="A375" s="791" t="s">
        <v>1331</v>
      </c>
      <c r="B375" s="789"/>
      <c r="C375" s="789"/>
    </row>
    <row r="376" spans="1:3">
      <c r="A376" s="791" t="s">
        <v>1332</v>
      </c>
      <c r="B376" s="789"/>
      <c r="C376" s="789"/>
    </row>
    <row r="377" spans="1:3">
      <c r="A377" s="791" t="s">
        <v>1333</v>
      </c>
      <c r="B377" s="789"/>
      <c r="C377" s="789"/>
    </row>
    <row r="378" spans="1:3">
      <c r="A378" s="791" t="s">
        <v>1334</v>
      </c>
      <c r="B378" s="789"/>
      <c r="C378" s="789"/>
    </row>
    <row r="379" spans="1:3">
      <c r="A379" s="791" t="s">
        <v>2239</v>
      </c>
      <c r="B379" s="789"/>
      <c r="C379" s="789"/>
    </row>
    <row r="380" spans="1:3">
      <c r="A380" s="791" t="s">
        <v>1335</v>
      </c>
      <c r="B380" s="789"/>
      <c r="C380" s="789"/>
    </row>
    <row r="381" spans="1:3">
      <c r="A381" s="791" t="s">
        <v>1336</v>
      </c>
      <c r="B381" s="789"/>
      <c r="C381" s="789"/>
    </row>
    <row r="382" spans="1:3">
      <c r="A382" s="791" t="s">
        <v>1337</v>
      </c>
      <c r="B382" s="789"/>
      <c r="C382" s="789"/>
    </row>
    <row r="383" spans="1:3">
      <c r="A383" s="791" t="s">
        <v>2240</v>
      </c>
      <c r="B383" s="789"/>
      <c r="C383" s="789"/>
    </row>
    <row r="384" spans="1:3">
      <c r="A384" s="791" t="s">
        <v>1338</v>
      </c>
      <c r="B384" s="789"/>
      <c r="C384" s="789"/>
    </row>
    <row r="385" spans="1:3">
      <c r="A385" s="791" t="s">
        <v>1258</v>
      </c>
      <c r="B385" s="789"/>
      <c r="C385" s="789"/>
    </row>
    <row r="386" spans="1:3">
      <c r="A386" s="791" t="s">
        <v>1339</v>
      </c>
      <c r="B386" s="789"/>
      <c r="C386" s="789"/>
    </row>
    <row r="387" spans="1:3">
      <c r="A387" s="791" t="s">
        <v>1340</v>
      </c>
      <c r="B387" s="789"/>
      <c r="C387" s="789"/>
    </row>
    <row r="388" spans="1:3">
      <c r="A388" s="791" t="s">
        <v>1341</v>
      </c>
      <c r="B388" s="789"/>
      <c r="C388" s="789"/>
    </row>
    <row r="389" spans="1:3">
      <c r="A389" s="791" t="s">
        <v>1342</v>
      </c>
      <c r="B389" s="789"/>
      <c r="C389" s="789"/>
    </row>
    <row r="390" spans="1:3">
      <c r="A390" s="791" t="s">
        <v>1343</v>
      </c>
      <c r="B390" s="789"/>
      <c r="C390" s="789"/>
    </row>
    <row r="391" spans="1:3">
      <c r="A391" s="791" t="s">
        <v>1344</v>
      </c>
      <c r="B391" s="789"/>
      <c r="C391" s="789"/>
    </row>
    <row r="392" spans="1:3">
      <c r="A392" s="791" t="s">
        <v>2012</v>
      </c>
      <c r="B392" s="789"/>
      <c r="C392" s="789"/>
    </row>
    <row r="393" spans="1:3">
      <c r="A393" s="791" t="s">
        <v>1345</v>
      </c>
      <c r="B393" s="789"/>
      <c r="C393" s="789"/>
    </row>
    <row r="394" spans="1:3">
      <c r="A394" s="791" t="s">
        <v>1346</v>
      </c>
      <c r="B394" s="789"/>
      <c r="C394" s="789"/>
    </row>
    <row r="395" spans="1:3">
      <c r="A395" s="791" t="s">
        <v>1347</v>
      </c>
      <c r="B395" s="789"/>
      <c r="C395" s="789"/>
    </row>
    <row r="396" spans="1:3">
      <c r="A396" s="791" t="s">
        <v>1348</v>
      </c>
      <c r="B396" s="789"/>
      <c r="C396" s="789"/>
    </row>
    <row r="397" spans="1:3">
      <c r="A397" s="791" t="s">
        <v>1349</v>
      </c>
      <c r="B397" s="789"/>
      <c r="C397" s="789"/>
    </row>
    <row r="398" spans="1:3">
      <c r="A398" s="791" t="s">
        <v>1350</v>
      </c>
      <c r="B398" s="789"/>
      <c r="C398" s="789"/>
    </row>
    <row r="399" spans="1:3">
      <c r="A399" s="791" t="s">
        <v>1351</v>
      </c>
      <c r="B399" s="789"/>
      <c r="C399" s="789"/>
    </row>
    <row r="400" spans="1:3">
      <c r="A400" s="791" t="s">
        <v>1352</v>
      </c>
      <c r="B400" s="789"/>
      <c r="C400" s="789"/>
    </row>
    <row r="401" spans="1:3">
      <c r="A401" s="791" t="s">
        <v>1353</v>
      </c>
      <c r="B401" s="789"/>
      <c r="C401" s="789"/>
    </row>
    <row r="402" spans="1:3">
      <c r="A402" s="791" t="s">
        <v>1354</v>
      </c>
      <c r="B402" s="789"/>
      <c r="C402" s="789"/>
    </row>
    <row r="403" spans="1:3">
      <c r="A403" s="791" t="s">
        <v>1355</v>
      </c>
      <c r="B403" s="789"/>
      <c r="C403" s="789"/>
    </row>
    <row r="404" spans="1:3">
      <c r="A404" s="791" t="s">
        <v>1356</v>
      </c>
      <c r="B404" s="789"/>
      <c r="C404" s="789"/>
    </row>
    <row r="405" spans="1:3">
      <c r="A405" s="791" t="s">
        <v>1357</v>
      </c>
      <c r="B405" s="789"/>
      <c r="C405" s="789"/>
    </row>
    <row r="406" spans="1:3">
      <c r="A406" s="791" t="s">
        <v>1358</v>
      </c>
      <c r="B406" s="789"/>
      <c r="C406" s="789"/>
    </row>
    <row r="407" spans="1:3">
      <c r="A407" s="791" t="s">
        <v>1359</v>
      </c>
      <c r="B407" s="789"/>
      <c r="C407" s="789"/>
    </row>
    <row r="408" spans="1:3">
      <c r="A408" s="791" t="s">
        <v>1360</v>
      </c>
      <c r="B408" s="789"/>
      <c r="C408" s="789"/>
    </row>
    <row r="409" spans="1:3">
      <c r="A409" s="791" t="s">
        <v>1361</v>
      </c>
      <c r="B409" s="789"/>
      <c r="C409" s="789"/>
    </row>
    <row r="410" spans="1:3">
      <c r="A410" s="791" t="s">
        <v>1362</v>
      </c>
      <c r="B410" s="789"/>
      <c r="C410" s="789"/>
    </row>
    <row r="411" spans="1:3">
      <c r="A411" s="791" t="s">
        <v>1363</v>
      </c>
      <c r="B411" s="789"/>
      <c r="C411" s="789"/>
    </row>
    <row r="412" spans="1:3">
      <c r="A412" s="791" t="s">
        <v>1364</v>
      </c>
      <c r="B412" s="789"/>
      <c r="C412" s="789"/>
    </row>
    <row r="413" spans="1:3">
      <c r="A413" s="791" t="s">
        <v>1365</v>
      </c>
      <c r="B413" s="789"/>
      <c r="C413" s="789"/>
    </row>
    <row r="414" spans="1:3">
      <c r="A414" s="791" t="s">
        <v>1366</v>
      </c>
      <c r="B414" s="789"/>
      <c r="C414" s="789"/>
    </row>
    <row r="415" spans="1:3">
      <c r="A415" s="791" t="s">
        <v>1367</v>
      </c>
      <c r="B415" s="789"/>
      <c r="C415" s="789"/>
    </row>
    <row r="416" spans="1:3">
      <c r="A416" s="791" t="s">
        <v>1368</v>
      </c>
      <c r="B416" s="789"/>
      <c r="C416" s="789"/>
    </row>
    <row r="417" spans="1:3">
      <c r="A417" s="791" t="s">
        <v>1369</v>
      </c>
      <c r="B417" s="789"/>
      <c r="C417" s="789"/>
    </row>
    <row r="418" spans="1:3">
      <c r="A418" s="791" t="s">
        <v>1370</v>
      </c>
      <c r="B418" s="789"/>
      <c r="C418" s="789"/>
    </row>
    <row r="419" spans="1:3">
      <c r="A419" s="791" t="s">
        <v>1371</v>
      </c>
      <c r="B419" s="789"/>
      <c r="C419" s="789"/>
    </row>
    <row r="420" spans="1:3">
      <c r="A420" s="791" t="s">
        <v>1372</v>
      </c>
      <c r="B420" s="789"/>
      <c r="C420" s="789"/>
    </row>
    <row r="421" spans="1:3">
      <c r="A421" s="791" t="s">
        <v>1373</v>
      </c>
      <c r="B421" s="789"/>
      <c r="C421" s="789"/>
    </row>
    <row r="422" spans="1:3">
      <c r="A422" s="791" t="s">
        <v>1374</v>
      </c>
      <c r="B422" s="789"/>
      <c r="C422" s="789"/>
    </row>
    <row r="423" spans="1:3">
      <c r="A423" s="791" t="s">
        <v>1375</v>
      </c>
      <c r="B423" s="789"/>
      <c r="C423" s="789"/>
    </row>
    <row r="424" spans="1:3">
      <c r="A424" s="791" t="s">
        <v>1376</v>
      </c>
      <c r="B424" s="789"/>
      <c r="C424" s="789"/>
    </row>
    <row r="425" spans="1:3">
      <c r="A425" s="791" t="s">
        <v>1377</v>
      </c>
      <c r="B425" s="789"/>
      <c r="C425" s="789"/>
    </row>
    <row r="426" spans="1:3">
      <c r="A426" s="791"/>
      <c r="B426" s="789"/>
      <c r="C426" s="789"/>
    </row>
    <row r="427" spans="1:3">
      <c r="A427" s="791" t="s">
        <v>1279</v>
      </c>
      <c r="B427" s="789"/>
      <c r="C427" s="789"/>
    </row>
    <row r="428" spans="1:3">
      <c r="A428" s="791" t="s">
        <v>1378</v>
      </c>
      <c r="B428" s="789"/>
      <c r="C428" s="789"/>
    </row>
    <row r="429" spans="1:3">
      <c r="A429" s="791" t="s">
        <v>1379</v>
      </c>
      <c r="B429" s="789"/>
      <c r="C429" s="789"/>
    </row>
    <row r="430" spans="1:3">
      <c r="A430" s="791" t="s">
        <v>1380</v>
      </c>
      <c r="B430" s="789"/>
      <c r="C430" s="789"/>
    </row>
    <row r="431" spans="1:3">
      <c r="A431" s="791" t="s">
        <v>1381</v>
      </c>
      <c r="B431" s="789"/>
      <c r="C431" s="789"/>
    </row>
    <row r="432" spans="1:3">
      <c r="A432" s="791" t="s">
        <v>1382</v>
      </c>
      <c r="B432" s="789"/>
      <c r="C432" s="789"/>
    </row>
    <row r="433" spans="1:3">
      <c r="A433" s="791" t="s">
        <v>1383</v>
      </c>
      <c r="B433" s="789"/>
      <c r="C433" s="789"/>
    </row>
    <row r="434" spans="1:3">
      <c r="A434" s="791" t="s">
        <v>1395</v>
      </c>
      <c r="B434" s="789"/>
      <c r="C434" s="789"/>
    </row>
    <row r="435" spans="1:3">
      <c r="A435" s="791" t="s">
        <v>1384</v>
      </c>
      <c r="B435" s="789"/>
      <c r="C435" s="789"/>
    </row>
    <row r="436" spans="1:3">
      <c r="A436" s="802" t="s">
        <v>2623</v>
      </c>
      <c r="B436" s="789"/>
      <c r="C436" s="789"/>
    </row>
    <row r="437" spans="1:3">
      <c r="A437" s="791" t="s">
        <v>2624</v>
      </c>
      <c r="B437" s="789"/>
      <c r="C437" s="789"/>
    </row>
    <row r="438" spans="1:3">
      <c r="A438" s="791" t="s">
        <v>1394</v>
      </c>
      <c r="B438" s="789"/>
      <c r="C438" s="789"/>
    </row>
    <row r="439" spans="1:3">
      <c r="A439" s="791" t="s">
        <v>1385</v>
      </c>
      <c r="B439" s="789"/>
      <c r="C439" s="789"/>
    </row>
    <row r="440" spans="1:3">
      <c r="A440" s="791" t="s">
        <v>1386</v>
      </c>
      <c r="B440" s="789"/>
      <c r="C440" s="789"/>
    </row>
    <row r="441" spans="1:3">
      <c r="A441" s="791" t="s">
        <v>1387</v>
      </c>
      <c r="B441" s="789"/>
      <c r="C441" s="789"/>
    </row>
    <row r="442" spans="1:3">
      <c r="A442" s="791" t="s">
        <v>1388</v>
      </c>
      <c r="B442" s="789"/>
      <c r="C442" s="789"/>
    </row>
    <row r="443" spans="1:3">
      <c r="A443" s="791" t="s">
        <v>1393</v>
      </c>
      <c r="B443" s="789"/>
      <c r="C443" s="789"/>
    </row>
    <row r="444" spans="1:3">
      <c r="A444" s="791" t="s">
        <v>1389</v>
      </c>
      <c r="B444" s="789"/>
      <c r="C444" s="789"/>
    </row>
    <row r="445" spans="1:3">
      <c r="A445" s="791" t="s">
        <v>1392</v>
      </c>
      <c r="B445" s="789"/>
      <c r="C445" s="789"/>
    </row>
    <row r="446" spans="1:3">
      <c r="A446" s="791" t="s">
        <v>1390</v>
      </c>
      <c r="B446" s="789"/>
      <c r="C446" s="789"/>
    </row>
    <row r="447" spans="1:3">
      <c r="A447" s="791" t="s">
        <v>2241</v>
      </c>
      <c r="B447" s="789"/>
      <c r="C447" s="789"/>
    </row>
    <row r="448" spans="1:3">
      <c r="A448" s="791" t="s">
        <v>1391</v>
      </c>
      <c r="B448" s="789"/>
      <c r="C448" s="789"/>
    </row>
    <row r="449" spans="1:3">
      <c r="A449" s="791" t="s">
        <v>2242</v>
      </c>
      <c r="B449" s="789"/>
      <c r="C449" s="789"/>
    </row>
    <row r="450" spans="1:3">
      <c r="A450" s="791" t="s">
        <v>2243</v>
      </c>
      <c r="B450" s="789"/>
      <c r="C450" s="789"/>
    </row>
    <row r="451" spans="1:3">
      <c r="A451" s="791" t="s">
        <v>2244</v>
      </c>
      <c r="B451" s="789"/>
      <c r="C451" s="789"/>
    </row>
    <row r="452" spans="1:3">
      <c r="A452" s="791" t="s">
        <v>2245</v>
      </c>
      <c r="B452" s="789"/>
      <c r="C452" s="789"/>
    </row>
    <row r="453" spans="1:3">
      <c r="A453" s="791" t="s">
        <v>2246</v>
      </c>
      <c r="B453" s="789"/>
      <c r="C453" s="789"/>
    </row>
    <row r="454" spans="1:3">
      <c r="A454" s="791" t="s">
        <v>2247</v>
      </c>
      <c r="B454" s="789"/>
      <c r="C454" s="789"/>
    </row>
    <row r="455" spans="1:3">
      <c r="A455" s="791" t="s">
        <v>2248</v>
      </c>
      <c r="B455" s="789"/>
      <c r="C455" s="789"/>
    </row>
    <row r="456" spans="1:3">
      <c r="A456" s="791" t="s">
        <v>2249</v>
      </c>
      <c r="B456" s="789"/>
      <c r="C456" s="789"/>
    </row>
    <row r="457" spans="1:3">
      <c r="A457" s="791" t="s">
        <v>2250</v>
      </c>
      <c r="B457" s="789"/>
      <c r="C457" s="789"/>
    </row>
    <row r="458" spans="1:3">
      <c r="A458" s="791" t="s">
        <v>2251</v>
      </c>
      <c r="B458" s="789"/>
      <c r="C458" s="789"/>
    </row>
    <row r="459" spans="1:3">
      <c r="A459" s="791" t="s">
        <v>2252</v>
      </c>
      <c r="B459" s="789"/>
      <c r="C459" s="789"/>
    </row>
    <row r="460" spans="1:3">
      <c r="A460" s="791" t="s">
        <v>2253</v>
      </c>
      <c r="B460" s="789"/>
      <c r="C460" s="789"/>
    </row>
    <row r="461" spans="1:3">
      <c r="A461" s="791" t="s">
        <v>2254</v>
      </c>
      <c r="B461" s="789"/>
      <c r="C461" s="789"/>
    </row>
    <row r="462" spans="1:3">
      <c r="A462" s="791" t="s">
        <v>2255</v>
      </c>
      <c r="B462" s="789"/>
      <c r="C462" s="789"/>
    </row>
    <row r="463" spans="1:3">
      <c r="A463" s="791" t="s">
        <v>2256</v>
      </c>
      <c r="B463" s="789"/>
      <c r="C463" s="789"/>
    </row>
    <row r="464" spans="1:3">
      <c r="A464" s="791" t="s">
        <v>2257</v>
      </c>
      <c r="B464" s="789"/>
      <c r="C464" s="789"/>
    </row>
    <row r="465" spans="1:3">
      <c r="A465" s="791" t="s">
        <v>2258</v>
      </c>
      <c r="B465" s="789"/>
      <c r="C465" s="789"/>
    </row>
    <row r="466" spans="1:3">
      <c r="A466" s="791" t="s">
        <v>2259</v>
      </c>
      <c r="B466" s="789"/>
      <c r="C466" s="789"/>
    </row>
    <row r="467" spans="1:3">
      <c r="A467" s="791" t="s">
        <v>2260</v>
      </c>
      <c r="B467" s="789"/>
      <c r="C467" s="789"/>
    </row>
    <row r="468" spans="1:3">
      <c r="A468" s="791" t="s">
        <v>2261</v>
      </c>
      <c r="B468" s="789"/>
      <c r="C468" s="789"/>
    </row>
    <row r="469" spans="1:3">
      <c r="A469" s="791" t="s">
        <v>2262</v>
      </c>
      <c r="B469" s="789"/>
      <c r="C469" s="789"/>
    </row>
    <row r="470" spans="1:3">
      <c r="A470" s="791" t="s">
        <v>2263</v>
      </c>
      <c r="B470" s="789"/>
      <c r="C470" s="789"/>
    </row>
    <row r="471" spans="1:3">
      <c r="A471" s="791" t="s">
        <v>2264</v>
      </c>
      <c r="B471" s="789"/>
      <c r="C471" s="789"/>
    </row>
    <row r="472" spans="1:3">
      <c r="A472" s="791" t="s">
        <v>2265</v>
      </c>
      <c r="B472" s="789"/>
      <c r="C472" s="789"/>
    </row>
    <row r="473" spans="1:3">
      <c r="A473" s="791" t="s">
        <v>2266</v>
      </c>
      <c r="B473" s="789"/>
      <c r="C473" s="789"/>
    </row>
    <row r="474" spans="1:3">
      <c r="A474" s="791" t="s">
        <v>2267</v>
      </c>
      <c r="B474" s="789"/>
      <c r="C474" s="789"/>
    </row>
    <row r="475" spans="1:3">
      <c r="A475" s="791" t="s">
        <v>2268</v>
      </c>
      <c r="B475" s="789"/>
      <c r="C475" s="789"/>
    </row>
    <row r="476" spans="1:3">
      <c r="A476" s="791" t="s">
        <v>1397</v>
      </c>
      <c r="B476" s="789"/>
      <c r="C476" s="789"/>
    </row>
    <row r="477" spans="1:3">
      <c r="A477" s="791" t="s">
        <v>2269</v>
      </c>
      <c r="B477" s="789"/>
      <c r="C477" s="789"/>
    </row>
    <row r="478" spans="1:3">
      <c r="A478" s="791" t="s">
        <v>2270</v>
      </c>
      <c r="B478" s="789"/>
      <c r="C478" s="789"/>
    </row>
    <row r="479" spans="1:3">
      <c r="A479" s="791" t="s">
        <v>1398</v>
      </c>
      <c r="B479" s="789"/>
      <c r="C479" s="789"/>
    </row>
    <row r="480" spans="1:3">
      <c r="A480" s="791" t="s">
        <v>2271</v>
      </c>
      <c r="B480" s="789"/>
      <c r="C480" s="789"/>
    </row>
    <row r="481" spans="1:3">
      <c r="A481" s="791" t="s">
        <v>1399</v>
      </c>
      <c r="B481" s="789"/>
      <c r="C481" s="789"/>
    </row>
    <row r="482" spans="1:3">
      <c r="A482" s="791" t="s">
        <v>2272</v>
      </c>
      <c r="B482" s="789"/>
      <c r="C482" s="789"/>
    </row>
    <row r="483" spans="1:3">
      <c r="A483" s="791" t="s">
        <v>2273</v>
      </c>
      <c r="B483" s="789"/>
      <c r="C483" s="789"/>
    </row>
    <row r="484" spans="1:3">
      <c r="A484" s="791"/>
      <c r="B484" s="789"/>
      <c r="C484" s="789"/>
    </row>
    <row r="485" spans="1:3">
      <c r="A485" s="791" t="s">
        <v>167</v>
      </c>
      <c r="B485" s="789"/>
      <c r="C485" s="789"/>
    </row>
    <row r="486" spans="1:3">
      <c r="A486" s="791"/>
      <c r="B486" s="789"/>
      <c r="C486" s="789"/>
    </row>
    <row r="487" spans="1:3" ht="33">
      <c r="A487" s="791" t="s">
        <v>2343</v>
      </c>
      <c r="B487" s="789"/>
      <c r="C487" s="789"/>
    </row>
    <row r="488" spans="1:3">
      <c r="A488" s="791" t="s">
        <v>1544</v>
      </c>
      <c r="B488" s="789"/>
      <c r="C488" s="789"/>
    </row>
    <row r="489" spans="1:3">
      <c r="A489" s="791" t="s">
        <v>1545</v>
      </c>
      <c r="B489" s="789"/>
      <c r="C489" s="789"/>
    </row>
    <row r="490" spans="1:3">
      <c r="A490" s="791" t="s">
        <v>2274</v>
      </c>
      <c r="B490" s="789"/>
      <c r="C490" s="789"/>
    </row>
    <row r="491" spans="1:3">
      <c r="A491" s="791" t="s">
        <v>2275</v>
      </c>
      <c r="B491" s="789"/>
      <c r="C491" s="789"/>
    </row>
    <row r="492" spans="1:3">
      <c r="A492" s="791" t="s">
        <v>1546</v>
      </c>
      <c r="B492" s="789"/>
      <c r="C492" s="789"/>
    </row>
    <row r="493" spans="1:3">
      <c r="A493" s="791" t="s">
        <v>2276</v>
      </c>
      <c r="B493" s="789"/>
      <c r="C493" s="789"/>
    </row>
    <row r="494" spans="1:3">
      <c r="A494" s="791" t="s">
        <v>2342</v>
      </c>
      <c r="B494" s="789"/>
      <c r="C494" s="789"/>
    </row>
    <row r="495" spans="1:3">
      <c r="A495" s="791" t="s">
        <v>1547</v>
      </c>
      <c r="B495" s="789"/>
      <c r="C495" s="789"/>
    </row>
    <row r="496" spans="1:3">
      <c r="A496" s="791" t="s">
        <v>1548</v>
      </c>
      <c r="B496" s="789"/>
      <c r="C496" s="789"/>
    </row>
    <row r="497" spans="1:3">
      <c r="A497" s="791" t="s">
        <v>1549</v>
      </c>
      <c r="B497" s="789"/>
      <c r="C497" s="789"/>
    </row>
    <row r="498" spans="1:3">
      <c r="A498" s="791" t="s">
        <v>1550</v>
      </c>
      <c r="B498" s="789"/>
      <c r="C498" s="789"/>
    </row>
    <row r="499" spans="1:3">
      <c r="A499" s="791" t="s">
        <v>1551</v>
      </c>
      <c r="B499" s="789"/>
      <c r="C499" s="789"/>
    </row>
    <row r="500" spans="1:3">
      <c r="A500" s="791" t="s">
        <v>2277</v>
      </c>
      <c r="B500" s="789"/>
      <c r="C500" s="789"/>
    </row>
    <row r="501" spans="1:3">
      <c r="A501" s="791" t="s">
        <v>2278</v>
      </c>
      <c r="B501" s="789"/>
      <c r="C501" s="789"/>
    </row>
    <row r="502" spans="1:3">
      <c r="A502" s="791" t="s">
        <v>1552</v>
      </c>
      <c r="B502" s="789"/>
      <c r="C502" s="789"/>
    </row>
    <row r="503" spans="1:3">
      <c r="A503" s="791" t="s">
        <v>1553</v>
      </c>
      <c r="B503" s="789"/>
      <c r="C503" s="789"/>
    </row>
    <row r="504" spans="1:3">
      <c r="A504" s="791" t="s">
        <v>1554</v>
      </c>
      <c r="B504" s="789"/>
      <c r="C504" s="789"/>
    </row>
    <row r="505" spans="1:3">
      <c r="A505" s="791" t="s">
        <v>1555</v>
      </c>
      <c r="B505" s="789"/>
      <c r="C505" s="789"/>
    </row>
    <row r="506" spans="1:3">
      <c r="A506" s="791" t="s">
        <v>1556</v>
      </c>
      <c r="B506" s="789"/>
      <c r="C506" s="789"/>
    </row>
    <row r="507" spans="1:3">
      <c r="A507" s="791" t="s">
        <v>1557</v>
      </c>
      <c r="B507" s="789"/>
      <c r="C507" s="789"/>
    </row>
    <row r="508" spans="1:3">
      <c r="A508" s="791" t="s">
        <v>1558</v>
      </c>
      <c r="B508" s="789"/>
      <c r="C508" s="789"/>
    </row>
    <row r="509" spans="1:3">
      <c r="A509" s="791" t="s">
        <v>1565</v>
      </c>
      <c r="B509" s="789"/>
      <c r="C509" s="789"/>
    </row>
    <row r="510" spans="1:3">
      <c r="A510" s="791" t="s">
        <v>1559</v>
      </c>
      <c r="B510" s="789"/>
      <c r="C510" s="789"/>
    </row>
    <row r="511" spans="1:3">
      <c r="A511" s="791" t="s">
        <v>1560</v>
      </c>
      <c r="B511" s="789"/>
      <c r="C511" s="789"/>
    </row>
    <row r="512" spans="1:3">
      <c r="A512" s="791" t="s">
        <v>1561</v>
      </c>
      <c r="B512" s="789"/>
      <c r="C512" s="789"/>
    </row>
    <row r="513" spans="1:3">
      <c r="A513" s="791" t="s">
        <v>1562</v>
      </c>
      <c r="B513" s="789"/>
      <c r="C513" s="789"/>
    </row>
    <row r="514" spans="1:3">
      <c r="A514" s="791" t="s">
        <v>1563</v>
      </c>
      <c r="B514" s="789"/>
      <c r="C514" s="789"/>
    </row>
    <row r="515" spans="1:3">
      <c r="A515" s="791" t="s">
        <v>1564</v>
      </c>
      <c r="B515" s="789"/>
      <c r="C515" s="789"/>
    </row>
    <row r="516" spans="1:3">
      <c r="A516" s="791"/>
      <c r="B516" s="789"/>
      <c r="C516" s="789"/>
    </row>
    <row r="517" spans="1:3">
      <c r="A517" s="795" t="s">
        <v>175</v>
      </c>
      <c r="B517" s="789"/>
      <c r="C517" s="789"/>
    </row>
    <row r="518" spans="1:3">
      <c r="A518" s="791"/>
      <c r="B518" s="789"/>
      <c r="C518" s="789"/>
    </row>
    <row r="519" spans="1:3">
      <c r="A519" s="791" t="s">
        <v>1566</v>
      </c>
      <c r="B519" s="789"/>
      <c r="C519" s="789"/>
    </row>
    <row r="520" spans="1:3">
      <c r="A520" s="791" t="s">
        <v>2279</v>
      </c>
      <c r="B520" s="789"/>
      <c r="C520" s="789"/>
    </row>
    <row r="521" spans="1:3">
      <c r="A521" s="791" t="s">
        <v>1567</v>
      </c>
      <c r="B521" s="789"/>
      <c r="C521" s="789"/>
    </row>
    <row r="522" spans="1:3">
      <c r="A522" s="791" t="s">
        <v>1568</v>
      </c>
      <c r="B522" s="789"/>
      <c r="C522" s="789"/>
    </row>
    <row r="523" spans="1:3">
      <c r="A523" s="791" t="s">
        <v>1569</v>
      </c>
      <c r="B523" s="789"/>
      <c r="C523" s="789"/>
    </row>
    <row r="524" spans="1:3">
      <c r="A524" s="791" t="s">
        <v>1570</v>
      </c>
      <c r="B524" s="789"/>
      <c r="C524" s="789"/>
    </row>
    <row r="525" spans="1:3">
      <c r="A525" s="791" t="s">
        <v>1571</v>
      </c>
      <c r="B525" s="789"/>
      <c r="C525" s="789"/>
    </row>
    <row r="526" spans="1:3">
      <c r="A526" s="791" t="s">
        <v>1572</v>
      </c>
      <c r="B526" s="789"/>
      <c r="C526" s="789"/>
    </row>
    <row r="527" spans="1:3">
      <c r="A527" s="791" t="s">
        <v>1573</v>
      </c>
      <c r="B527" s="789"/>
      <c r="C527" s="789"/>
    </row>
    <row r="528" spans="1:3">
      <c r="A528" s="791" t="s">
        <v>1574</v>
      </c>
      <c r="B528" s="789"/>
      <c r="C528" s="789"/>
    </row>
    <row r="529" spans="1:3">
      <c r="A529" s="802" t="s">
        <v>2015</v>
      </c>
      <c r="B529" s="789"/>
      <c r="C529" s="789"/>
    </row>
    <row r="530" spans="1:3">
      <c r="A530" s="791" t="s">
        <v>1575</v>
      </c>
      <c r="B530" s="789"/>
      <c r="C530" s="789"/>
    </row>
    <row r="531" spans="1:3">
      <c r="A531" s="791" t="s">
        <v>1576</v>
      </c>
      <c r="B531" s="789"/>
      <c r="C531" s="789"/>
    </row>
    <row r="532" spans="1:3">
      <c r="A532" s="791" t="s">
        <v>1577</v>
      </c>
      <c r="B532" s="789"/>
      <c r="C532" s="789"/>
    </row>
    <row r="533" spans="1:3">
      <c r="A533" s="791" t="s">
        <v>2280</v>
      </c>
      <c r="B533" s="789"/>
      <c r="C533" s="789"/>
    </row>
    <row r="534" spans="1:3">
      <c r="A534" s="791" t="s">
        <v>1578</v>
      </c>
      <c r="B534" s="789"/>
      <c r="C534" s="789"/>
    </row>
    <row r="535" spans="1:3">
      <c r="A535" s="791" t="s">
        <v>1579</v>
      </c>
      <c r="B535" s="789"/>
      <c r="C535" s="789"/>
    </row>
    <row r="536" spans="1:3">
      <c r="A536" s="791" t="s">
        <v>1580</v>
      </c>
      <c r="B536" s="789"/>
      <c r="C536" s="789"/>
    </row>
    <row r="537" spans="1:3">
      <c r="A537" s="791" t="s">
        <v>2281</v>
      </c>
      <c r="B537" s="789"/>
      <c r="C537" s="789"/>
    </row>
    <row r="538" spans="1:3">
      <c r="A538" s="791" t="s">
        <v>2283</v>
      </c>
      <c r="B538" s="789"/>
      <c r="C538" s="789"/>
    </row>
    <row r="539" spans="1:3">
      <c r="A539" s="791" t="s">
        <v>2282</v>
      </c>
      <c r="B539" s="789"/>
      <c r="C539" s="789"/>
    </row>
    <row r="540" spans="1:3">
      <c r="A540" s="791" t="s">
        <v>1581</v>
      </c>
      <c r="B540" s="789"/>
      <c r="C540" s="789"/>
    </row>
    <row r="541" spans="1:3">
      <c r="A541" s="791" t="s">
        <v>1582</v>
      </c>
      <c r="B541" s="789"/>
      <c r="C541" s="789"/>
    </row>
    <row r="542" spans="1:3">
      <c r="A542" s="791" t="s">
        <v>1583</v>
      </c>
      <c r="B542" s="789"/>
      <c r="C542" s="789"/>
    </row>
    <row r="543" spans="1:3">
      <c r="A543" s="791" t="s">
        <v>1584</v>
      </c>
      <c r="B543" s="789"/>
      <c r="C543" s="789"/>
    </row>
    <row r="544" spans="1:3">
      <c r="A544" s="791" t="s">
        <v>1585</v>
      </c>
      <c r="B544" s="789"/>
      <c r="C544" s="789"/>
    </row>
    <row r="545" spans="1:3">
      <c r="A545" s="791" t="s">
        <v>1586</v>
      </c>
      <c r="B545" s="789"/>
      <c r="C545" s="789"/>
    </row>
    <row r="546" spans="1:3">
      <c r="A546" s="791" t="s">
        <v>1587</v>
      </c>
      <c r="B546" s="789"/>
      <c r="C546" s="789"/>
    </row>
    <row r="547" spans="1:3">
      <c r="A547" s="791" t="s">
        <v>1588</v>
      </c>
      <c r="B547" s="789"/>
      <c r="C547" s="789"/>
    </row>
    <row r="548" spans="1:3">
      <c r="A548" s="791" t="s">
        <v>1589</v>
      </c>
      <c r="B548" s="789"/>
      <c r="C548" s="789"/>
    </row>
    <row r="549" spans="1:3">
      <c r="A549" s="803"/>
      <c r="B549" s="789"/>
      <c r="C549" s="789"/>
    </row>
    <row r="550" spans="1:3">
      <c r="A550" s="791"/>
      <c r="B550" s="789"/>
      <c r="C550" s="789"/>
    </row>
    <row r="551" spans="1:3">
      <c r="A551" s="795" t="s">
        <v>1067</v>
      </c>
      <c r="B551" s="789"/>
      <c r="C551" s="789"/>
    </row>
    <row r="552" spans="1:3">
      <c r="A552" s="791" t="s">
        <v>2341</v>
      </c>
      <c r="B552" s="789"/>
      <c r="C552" s="789"/>
    </row>
    <row r="553" spans="1:3" ht="33">
      <c r="A553" s="791" t="s">
        <v>1400</v>
      </c>
      <c r="B553" s="789"/>
      <c r="C553" s="789"/>
    </row>
    <row r="554" spans="1:3" ht="66">
      <c r="A554" s="791" t="s">
        <v>2284</v>
      </c>
      <c r="B554" s="789"/>
      <c r="C554" s="789"/>
    </row>
    <row r="555" spans="1:3" ht="33">
      <c r="A555" s="791" t="s">
        <v>1401</v>
      </c>
      <c r="B555" s="789"/>
      <c r="C555" s="789"/>
    </row>
    <row r="556" spans="1:3">
      <c r="A556" s="791" t="s">
        <v>2285</v>
      </c>
      <c r="B556" s="789"/>
      <c r="C556" s="789"/>
    </row>
    <row r="557" spans="1:3" ht="33">
      <c r="A557" s="791" t="s">
        <v>1402</v>
      </c>
      <c r="B557" s="789"/>
      <c r="C557" s="789"/>
    </row>
    <row r="558" spans="1:3" ht="82.5">
      <c r="A558" s="791" t="s">
        <v>2286</v>
      </c>
      <c r="B558" s="789"/>
      <c r="C558" s="789"/>
    </row>
    <row r="559" spans="1:3" ht="49.5">
      <c r="A559" s="791" t="s">
        <v>2287</v>
      </c>
      <c r="B559" s="790"/>
      <c r="C559" s="790"/>
    </row>
    <row r="560" spans="1:3">
      <c r="A560" s="791" t="s">
        <v>2288</v>
      </c>
      <c r="B560" s="790"/>
      <c r="C560" s="790"/>
    </row>
    <row r="561" spans="1:3">
      <c r="A561" s="791" t="s">
        <v>2289</v>
      </c>
      <c r="B561" s="790"/>
      <c r="C561" s="790"/>
    </row>
    <row r="562" spans="1:3">
      <c r="A562" s="791" t="s">
        <v>2290</v>
      </c>
      <c r="B562" s="790"/>
      <c r="C562" s="790"/>
    </row>
    <row r="563" spans="1:3">
      <c r="A563" s="791"/>
      <c r="B563" s="790"/>
      <c r="C563" s="790"/>
    </row>
    <row r="564" spans="1:3">
      <c r="A564" s="941" t="s">
        <v>129</v>
      </c>
      <c r="B564" s="941"/>
      <c r="C564" s="941"/>
    </row>
    <row r="565" spans="1:3" ht="49.5">
      <c r="A565" s="800" t="s">
        <v>2340</v>
      </c>
      <c r="B565" s="790"/>
      <c r="C565" s="790"/>
    </row>
    <row r="566" spans="1:3" ht="247.5">
      <c r="A566" s="800" t="s">
        <v>2291</v>
      </c>
      <c r="B566" s="790"/>
      <c r="C566" s="790"/>
    </row>
    <row r="567" spans="1:3" ht="99">
      <c r="A567" s="800" t="s">
        <v>2292</v>
      </c>
      <c r="B567" s="790"/>
      <c r="C567" s="790"/>
    </row>
    <row r="568" spans="1:3" ht="198">
      <c r="A568" s="800" t="s">
        <v>2293</v>
      </c>
      <c r="B568" s="789"/>
      <c r="C568" s="789"/>
    </row>
    <row r="569" spans="1:3" ht="115.5">
      <c r="A569" s="800" t="s">
        <v>2294</v>
      </c>
      <c r="B569" s="789"/>
      <c r="C569" s="789"/>
    </row>
    <row r="570" spans="1:3" ht="214.5">
      <c r="A570" s="800" t="s">
        <v>2295</v>
      </c>
      <c r="B570" s="789"/>
      <c r="C570" s="789"/>
    </row>
    <row r="571" spans="1:3" ht="181.5">
      <c r="A571" s="800" t="s">
        <v>2296</v>
      </c>
      <c r="B571" s="789"/>
      <c r="C571" s="789"/>
    </row>
    <row r="572" spans="1:3" ht="181.5">
      <c r="A572" s="800" t="s">
        <v>2297</v>
      </c>
      <c r="B572" s="789"/>
      <c r="C572" s="789"/>
    </row>
    <row r="573" spans="1:3" ht="66">
      <c r="A573" s="800" t="s">
        <v>2625</v>
      </c>
      <c r="B573" s="789"/>
      <c r="C573" s="789"/>
    </row>
    <row r="574" spans="1:3">
      <c r="A574" s="791"/>
      <c r="B574" s="789"/>
      <c r="C574" s="789"/>
    </row>
    <row r="575" spans="1:3">
      <c r="A575" s="795" t="s">
        <v>114</v>
      </c>
      <c r="B575" s="789"/>
      <c r="C575" s="789"/>
    </row>
    <row r="576" spans="1:3">
      <c r="A576" s="795"/>
      <c r="B576" s="789"/>
      <c r="C576" s="789"/>
    </row>
    <row r="577" spans="1:3">
      <c r="A577" s="791" t="s">
        <v>549</v>
      </c>
      <c r="B577" s="789"/>
      <c r="C577" s="789"/>
    </row>
    <row r="578" spans="1:3">
      <c r="A578" s="791" t="s">
        <v>1208</v>
      </c>
      <c r="B578" s="789"/>
      <c r="C578" s="789"/>
    </row>
    <row r="579" spans="1:3">
      <c r="A579" s="791" t="s">
        <v>1209</v>
      </c>
      <c r="B579" s="789"/>
      <c r="C579" s="789"/>
    </row>
    <row r="580" spans="1:3">
      <c r="A580" s="791" t="s">
        <v>1210</v>
      </c>
      <c r="B580" s="789"/>
      <c r="C580" s="789"/>
    </row>
    <row r="581" spans="1:3">
      <c r="A581" s="791" t="s">
        <v>1211</v>
      </c>
      <c r="B581" s="789"/>
      <c r="C581" s="789"/>
    </row>
    <row r="582" spans="1:3">
      <c r="A582" s="791" t="s">
        <v>1212</v>
      </c>
      <c r="B582" s="789"/>
      <c r="C582" s="789"/>
    </row>
    <row r="583" spans="1:3">
      <c r="A583" s="791" t="s">
        <v>1213</v>
      </c>
      <c r="B583" s="789"/>
      <c r="C583" s="789"/>
    </row>
    <row r="584" spans="1:3">
      <c r="A584" s="791" t="s">
        <v>1214</v>
      </c>
      <c r="B584" s="789"/>
      <c r="C584" s="789"/>
    </row>
    <row r="585" spans="1:3">
      <c r="A585" s="791" t="s">
        <v>1215</v>
      </c>
      <c r="B585" s="789"/>
      <c r="C585" s="789"/>
    </row>
    <row r="586" spans="1:3">
      <c r="A586" s="791" t="s">
        <v>1216</v>
      </c>
      <c r="B586" s="789"/>
      <c r="C586" s="789"/>
    </row>
    <row r="587" spans="1:3">
      <c r="A587" s="791" t="s">
        <v>1217</v>
      </c>
      <c r="B587" s="789"/>
      <c r="C587" s="789"/>
    </row>
    <row r="588" spans="1:3">
      <c r="A588" s="791" t="s">
        <v>1218</v>
      </c>
      <c r="B588" s="789"/>
      <c r="C588" s="789"/>
    </row>
    <row r="589" spans="1:3">
      <c r="A589" s="791" t="s">
        <v>1219</v>
      </c>
      <c r="B589" s="789"/>
      <c r="C589" s="789"/>
    </row>
    <row r="590" spans="1:3">
      <c r="A590" s="791" t="s">
        <v>1220</v>
      </c>
      <c r="B590" s="789"/>
      <c r="C590" s="789"/>
    </row>
    <row r="591" spans="1:3">
      <c r="A591" s="791" t="s">
        <v>1221</v>
      </c>
      <c r="B591" s="789"/>
      <c r="C591" s="789"/>
    </row>
    <row r="592" spans="1:3">
      <c r="A592" s="791" t="s">
        <v>1222</v>
      </c>
      <c r="B592" s="789"/>
      <c r="C592" s="789"/>
    </row>
    <row r="593" spans="1:3">
      <c r="A593" s="791" t="s">
        <v>1223</v>
      </c>
      <c r="B593" s="789"/>
      <c r="C593" s="789"/>
    </row>
    <row r="594" spans="1:3">
      <c r="A594" s="791" t="s">
        <v>1224</v>
      </c>
      <c r="B594" s="789"/>
      <c r="C594" s="789"/>
    </row>
    <row r="595" spans="1:3">
      <c r="A595" s="791" t="s">
        <v>1225</v>
      </c>
      <c r="B595" s="789"/>
      <c r="C595" s="789"/>
    </row>
    <row r="596" spans="1:3">
      <c r="A596" s="791" t="s">
        <v>1226</v>
      </c>
      <c r="B596" s="789"/>
      <c r="C596" s="789"/>
    </row>
    <row r="597" spans="1:3">
      <c r="A597" s="791" t="s">
        <v>1227</v>
      </c>
      <c r="B597" s="789"/>
      <c r="C597" s="789"/>
    </row>
    <row r="598" spans="1:3">
      <c r="A598" s="791" t="s">
        <v>1228</v>
      </c>
      <c r="B598" s="789"/>
      <c r="C598" s="789"/>
    </row>
    <row r="599" spans="1:3">
      <c r="A599" s="791" t="s">
        <v>1229</v>
      </c>
      <c r="B599" s="789"/>
      <c r="C599" s="789"/>
    </row>
    <row r="600" spans="1:3">
      <c r="A600" s="791" t="s">
        <v>1230</v>
      </c>
      <c r="B600" s="789"/>
      <c r="C600" s="789"/>
    </row>
    <row r="601" spans="1:3">
      <c r="A601" s="791" t="s">
        <v>1231</v>
      </c>
      <c r="B601" s="789"/>
      <c r="C601" s="789"/>
    </row>
    <row r="602" spans="1:3">
      <c r="A602" s="791" t="s">
        <v>1232</v>
      </c>
      <c r="B602" s="789"/>
      <c r="C602" s="789"/>
    </row>
    <row r="603" spans="1:3">
      <c r="A603" s="791" t="s">
        <v>1252</v>
      </c>
      <c r="B603" s="789"/>
      <c r="C603" s="789"/>
    </row>
    <row r="604" spans="1:3">
      <c r="A604" s="791" t="s">
        <v>1253</v>
      </c>
      <c r="B604" s="789"/>
      <c r="C604" s="789"/>
    </row>
    <row r="605" spans="1:3">
      <c r="A605" s="791" t="s">
        <v>1254</v>
      </c>
      <c r="B605" s="789"/>
      <c r="C605" s="789"/>
    </row>
    <row r="606" spans="1:3">
      <c r="A606" s="791" t="s">
        <v>1255</v>
      </c>
      <c r="B606" s="789"/>
      <c r="C606" s="789"/>
    </row>
    <row r="607" spans="1:3">
      <c r="A607" s="791" t="s">
        <v>1256</v>
      </c>
      <c r="B607" s="789"/>
      <c r="C607" s="789"/>
    </row>
    <row r="608" spans="1:3">
      <c r="A608" s="791" t="s">
        <v>1233</v>
      </c>
      <c r="B608" s="789"/>
      <c r="C608" s="789"/>
    </row>
    <row r="609" spans="1:3">
      <c r="A609" s="791" t="s">
        <v>1234</v>
      </c>
      <c r="B609" s="789"/>
      <c r="C609" s="789"/>
    </row>
    <row r="610" spans="1:3">
      <c r="A610" s="791" t="s">
        <v>1251</v>
      </c>
      <c r="B610" s="789"/>
      <c r="C610" s="789"/>
    </row>
    <row r="611" spans="1:3">
      <c r="A611" s="791" t="s">
        <v>1250</v>
      </c>
      <c r="B611" s="789"/>
      <c r="C611" s="789"/>
    </row>
    <row r="612" spans="1:3">
      <c r="A612" s="791" t="s">
        <v>1249</v>
      </c>
      <c r="B612" s="789"/>
      <c r="C612" s="789"/>
    </row>
    <row r="613" spans="1:3">
      <c r="A613" s="791" t="s">
        <v>1235</v>
      </c>
      <c r="B613" s="789"/>
      <c r="C613" s="789"/>
    </row>
    <row r="614" spans="1:3">
      <c r="A614" s="791" t="s">
        <v>1236</v>
      </c>
      <c r="B614" s="789"/>
      <c r="C614" s="789"/>
    </row>
    <row r="615" spans="1:3">
      <c r="A615" s="791" t="s">
        <v>1237</v>
      </c>
      <c r="B615" s="789"/>
      <c r="C615" s="789"/>
    </row>
    <row r="616" spans="1:3">
      <c r="A616" s="791" t="s">
        <v>1238</v>
      </c>
      <c r="B616" s="789"/>
      <c r="C616" s="789"/>
    </row>
    <row r="617" spans="1:3">
      <c r="A617" s="791" t="s">
        <v>1239</v>
      </c>
      <c r="B617" s="789"/>
      <c r="C617" s="789"/>
    </row>
    <row r="618" spans="1:3">
      <c r="A618" s="791" t="s">
        <v>1240</v>
      </c>
      <c r="B618" s="789"/>
      <c r="C618" s="789"/>
    </row>
    <row r="619" spans="1:3">
      <c r="A619" s="791" t="s">
        <v>1241</v>
      </c>
      <c r="B619" s="789"/>
      <c r="C619" s="789"/>
    </row>
    <row r="620" spans="1:3">
      <c r="A620" s="791" t="s">
        <v>1242</v>
      </c>
      <c r="B620" s="789"/>
      <c r="C620" s="789"/>
    </row>
    <row r="621" spans="1:3">
      <c r="A621" s="791" t="s">
        <v>1243</v>
      </c>
      <c r="B621" s="789"/>
      <c r="C621" s="789"/>
    </row>
    <row r="622" spans="1:3">
      <c r="A622" s="791" t="s">
        <v>2298</v>
      </c>
      <c r="B622" s="789"/>
      <c r="C622" s="789"/>
    </row>
    <row r="623" spans="1:3">
      <c r="A623" s="791" t="s">
        <v>1244</v>
      </c>
      <c r="B623" s="789"/>
      <c r="C623" s="789"/>
    </row>
    <row r="624" spans="1:3">
      <c r="A624" s="791" t="s">
        <v>2299</v>
      </c>
      <c r="B624" s="789"/>
      <c r="C624" s="789"/>
    </row>
    <row r="625" spans="1:3">
      <c r="A625" s="791" t="s">
        <v>1245</v>
      </c>
      <c r="B625" s="789"/>
      <c r="C625" s="789"/>
    </row>
    <row r="626" spans="1:3">
      <c r="A626" s="791" t="s">
        <v>1246</v>
      </c>
      <c r="B626" s="789"/>
      <c r="C626" s="789"/>
    </row>
    <row r="627" spans="1:3">
      <c r="A627" s="791" t="s">
        <v>2300</v>
      </c>
      <c r="B627" s="789"/>
      <c r="C627" s="789"/>
    </row>
    <row r="628" spans="1:3">
      <c r="A628" s="791" t="s">
        <v>2301</v>
      </c>
      <c r="B628" s="789"/>
      <c r="C628" s="789"/>
    </row>
    <row r="629" spans="1:3">
      <c r="A629" s="791" t="s">
        <v>1247</v>
      </c>
      <c r="B629" s="789"/>
      <c r="C629" s="789"/>
    </row>
    <row r="630" spans="1:3">
      <c r="A630" s="791" t="s">
        <v>2302</v>
      </c>
      <c r="B630" s="789"/>
      <c r="C630" s="789"/>
    </row>
    <row r="631" spans="1:3">
      <c r="A631" s="791" t="s">
        <v>2303</v>
      </c>
      <c r="B631" s="789"/>
      <c r="C631" s="789"/>
    </row>
    <row r="632" spans="1:3">
      <c r="A632" s="791" t="s">
        <v>1247</v>
      </c>
      <c r="B632" s="789"/>
      <c r="C632" s="789"/>
    </row>
    <row r="633" spans="1:3">
      <c r="A633" s="791" t="s">
        <v>2304</v>
      </c>
      <c r="B633" s="789"/>
      <c r="C633" s="789"/>
    </row>
    <row r="634" spans="1:3">
      <c r="A634" s="791" t="s">
        <v>2305</v>
      </c>
      <c r="B634" s="789"/>
      <c r="C634" s="789"/>
    </row>
    <row r="635" spans="1:3">
      <c r="A635" s="791" t="s">
        <v>2306</v>
      </c>
      <c r="B635" s="789"/>
      <c r="C635" s="789"/>
    </row>
    <row r="636" spans="1:3">
      <c r="A636" s="791" t="s">
        <v>2307</v>
      </c>
      <c r="B636" s="789"/>
      <c r="C636" s="789"/>
    </row>
    <row r="637" spans="1:3">
      <c r="A637" s="791" t="s">
        <v>2308</v>
      </c>
      <c r="B637" s="789"/>
      <c r="C637" s="789"/>
    </row>
    <row r="638" spans="1:3">
      <c r="A638" s="791" t="s">
        <v>1248</v>
      </c>
      <c r="B638" s="789"/>
      <c r="C638" s="789"/>
    </row>
    <row r="639" spans="1:3">
      <c r="A639" s="791" t="s">
        <v>2309</v>
      </c>
      <c r="B639" s="789"/>
      <c r="C639" s="789"/>
    </row>
    <row r="640" spans="1:3">
      <c r="A640" s="791" t="s">
        <v>1257</v>
      </c>
      <c r="B640" s="789"/>
      <c r="C640" s="789"/>
    </row>
    <row r="641" spans="1:3">
      <c r="A641" s="791" t="s">
        <v>1248</v>
      </c>
      <c r="B641" s="789"/>
      <c r="C641" s="789"/>
    </row>
    <row r="642" spans="1:3">
      <c r="A642" s="791" t="s">
        <v>2310</v>
      </c>
      <c r="B642" s="789"/>
      <c r="C642" s="789"/>
    </row>
    <row r="643" spans="1:3">
      <c r="A643" s="791" t="s">
        <v>2311</v>
      </c>
      <c r="B643" s="789"/>
      <c r="C643" s="789"/>
    </row>
    <row r="644" spans="1:3">
      <c r="A644" s="791" t="s">
        <v>2312</v>
      </c>
      <c r="B644" s="789"/>
      <c r="C644" s="789"/>
    </row>
    <row r="645" spans="1:3">
      <c r="A645" s="791" t="s">
        <v>1258</v>
      </c>
      <c r="B645" s="789"/>
      <c r="C645" s="789"/>
    </row>
    <row r="646" spans="1:3">
      <c r="A646" s="791" t="s">
        <v>1259</v>
      </c>
      <c r="B646" s="789"/>
      <c r="C646" s="789"/>
    </row>
    <row r="647" spans="1:3">
      <c r="A647" s="791" t="s">
        <v>1260</v>
      </c>
      <c r="B647" s="789"/>
      <c r="C647" s="789"/>
    </row>
    <row r="648" spans="1:3">
      <c r="A648" s="791" t="s">
        <v>1261</v>
      </c>
      <c r="B648" s="789"/>
      <c r="C648" s="789"/>
    </row>
    <row r="649" spans="1:3">
      <c r="A649" s="791" t="s">
        <v>1262</v>
      </c>
      <c r="B649" s="789"/>
      <c r="C649" s="789"/>
    </row>
    <row r="650" spans="1:3">
      <c r="A650" s="791" t="s">
        <v>1263</v>
      </c>
      <c r="B650" s="789"/>
      <c r="C650" s="789"/>
    </row>
    <row r="651" spans="1:3">
      <c r="A651" s="791" t="s">
        <v>1264</v>
      </c>
      <c r="B651" s="789"/>
      <c r="C651" s="789"/>
    </row>
    <row r="652" spans="1:3">
      <c r="A652" s="791" t="s">
        <v>1265</v>
      </c>
      <c r="B652" s="789"/>
      <c r="C652" s="789"/>
    </row>
    <row r="653" spans="1:3">
      <c r="A653" s="791" t="s">
        <v>1266</v>
      </c>
      <c r="B653" s="789"/>
      <c r="C653" s="789"/>
    </row>
    <row r="654" spans="1:3">
      <c r="A654" s="791" t="s">
        <v>1267</v>
      </c>
      <c r="B654" s="789"/>
      <c r="C654" s="789"/>
    </row>
    <row r="655" spans="1:3">
      <c r="A655" s="791" t="s">
        <v>1268</v>
      </c>
      <c r="B655" s="789"/>
      <c r="C655" s="789"/>
    </row>
    <row r="656" spans="1:3">
      <c r="A656" s="791" t="s">
        <v>1269</v>
      </c>
      <c r="B656" s="789"/>
      <c r="C656" s="789"/>
    </row>
    <row r="657" spans="1:3">
      <c r="A657" s="791" t="s">
        <v>1270</v>
      </c>
      <c r="B657" s="789"/>
      <c r="C657" s="789"/>
    </row>
    <row r="658" spans="1:3">
      <c r="A658" s="791" t="s">
        <v>1271</v>
      </c>
      <c r="B658" s="789"/>
      <c r="C658" s="789"/>
    </row>
    <row r="659" spans="1:3">
      <c r="A659" s="791" t="s">
        <v>1272</v>
      </c>
      <c r="B659" s="789"/>
      <c r="C659" s="789"/>
    </row>
    <row r="660" spans="1:3">
      <c r="A660" s="791" t="s">
        <v>1273</v>
      </c>
      <c r="B660" s="789"/>
      <c r="C660" s="789"/>
    </row>
    <row r="661" spans="1:3">
      <c r="A661" s="791" t="s">
        <v>1274</v>
      </c>
      <c r="B661" s="789"/>
      <c r="C661" s="789"/>
    </row>
    <row r="662" spans="1:3">
      <c r="A662" s="791" t="s">
        <v>1275</v>
      </c>
      <c r="B662" s="789"/>
      <c r="C662" s="789"/>
    </row>
    <row r="663" spans="1:3">
      <c r="A663" s="791" t="s">
        <v>1276</v>
      </c>
      <c r="B663" s="789"/>
      <c r="C663" s="789"/>
    </row>
    <row r="664" spans="1:3">
      <c r="A664" s="791" t="s">
        <v>1277</v>
      </c>
      <c r="B664" s="789"/>
      <c r="C664" s="789"/>
    </row>
    <row r="665" spans="1:3">
      <c r="A665" s="791" t="s">
        <v>1278</v>
      </c>
      <c r="B665" s="789"/>
      <c r="C665" s="789"/>
    </row>
    <row r="666" spans="1:3">
      <c r="A666" s="791" t="s">
        <v>1279</v>
      </c>
      <c r="B666" s="789"/>
      <c r="C666" s="789"/>
    </row>
    <row r="667" spans="1:3">
      <c r="A667" s="791" t="s">
        <v>1280</v>
      </c>
      <c r="B667" s="789"/>
      <c r="C667" s="789"/>
    </row>
    <row r="668" spans="1:3">
      <c r="A668" s="791" t="s">
        <v>1281</v>
      </c>
      <c r="B668" s="789"/>
      <c r="C668" s="789"/>
    </row>
    <row r="669" spans="1:3">
      <c r="A669" s="791" t="s">
        <v>1282</v>
      </c>
      <c r="B669" s="789"/>
      <c r="C669" s="789"/>
    </row>
    <row r="670" spans="1:3">
      <c r="A670" s="791" t="s">
        <v>1283</v>
      </c>
      <c r="B670" s="789"/>
      <c r="C670" s="789"/>
    </row>
    <row r="671" spans="1:3">
      <c r="A671" s="791" t="s">
        <v>1284</v>
      </c>
      <c r="B671" s="789"/>
      <c r="C671" s="789"/>
    </row>
    <row r="672" spans="1:3">
      <c r="A672" s="791" t="s">
        <v>1285</v>
      </c>
      <c r="B672" s="789"/>
      <c r="C672" s="789"/>
    </row>
    <row r="673" spans="1:3">
      <c r="A673" s="791" t="s">
        <v>1286</v>
      </c>
      <c r="B673" s="789"/>
      <c r="C673" s="789"/>
    </row>
    <row r="674" spans="1:3">
      <c r="A674" s="791" t="s">
        <v>1287</v>
      </c>
      <c r="B674" s="789"/>
      <c r="C674" s="789"/>
    </row>
    <row r="675" spans="1:3">
      <c r="A675" s="791" t="s">
        <v>1288</v>
      </c>
      <c r="B675" s="789"/>
      <c r="C675" s="789"/>
    </row>
    <row r="676" spans="1:3">
      <c r="A676" s="791" t="s">
        <v>1289</v>
      </c>
      <c r="B676" s="789"/>
      <c r="C676" s="789"/>
    </row>
    <row r="677" spans="1:3">
      <c r="A677" s="791" t="s">
        <v>1290</v>
      </c>
      <c r="B677" s="789"/>
      <c r="C677" s="789"/>
    </row>
    <row r="678" spans="1:3">
      <c r="A678" s="791" t="s">
        <v>1291</v>
      </c>
      <c r="B678" s="789"/>
      <c r="C678" s="789"/>
    </row>
    <row r="679" spans="1:3">
      <c r="A679" s="791"/>
      <c r="B679" s="789"/>
      <c r="C679" s="789"/>
    </row>
    <row r="680" spans="1:3">
      <c r="A680" s="795" t="s">
        <v>1635</v>
      </c>
      <c r="B680" s="789"/>
      <c r="C680" s="789"/>
    </row>
    <row r="681" spans="1:3">
      <c r="A681" s="795"/>
      <c r="B681" s="789"/>
      <c r="C681" s="789"/>
    </row>
    <row r="682" spans="1:3">
      <c r="A682" s="791" t="s">
        <v>1590</v>
      </c>
      <c r="B682" s="789"/>
      <c r="C682" s="789"/>
    </row>
    <row r="683" spans="1:3">
      <c r="A683" s="791" t="s">
        <v>1591</v>
      </c>
      <c r="B683" s="789"/>
      <c r="C683" s="789"/>
    </row>
    <row r="684" spans="1:3">
      <c r="A684" s="791" t="s">
        <v>1592</v>
      </c>
      <c r="B684" s="789"/>
      <c r="C684" s="789"/>
    </row>
    <row r="685" spans="1:3">
      <c r="A685" s="791" t="s">
        <v>1593</v>
      </c>
      <c r="B685" s="789"/>
      <c r="C685" s="789"/>
    </row>
    <row r="686" spans="1:3">
      <c r="A686" s="791" t="s">
        <v>1594</v>
      </c>
      <c r="B686" s="789"/>
      <c r="C686" s="789"/>
    </row>
    <row r="687" spans="1:3">
      <c r="A687" s="791" t="s">
        <v>1595</v>
      </c>
      <c r="B687" s="789"/>
      <c r="C687" s="789"/>
    </row>
    <row r="688" spans="1:3">
      <c r="A688" s="791" t="s">
        <v>1596</v>
      </c>
      <c r="B688" s="789"/>
      <c r="C688" s="789"/>
    </row>
    <row r="689" spans="1:3">
      <c r="A689" s="791" t="s">
        <v>1597</v>
      </c>
      <c r="B689" s="789"/>
      <c r="C689" s="789"/>
    </row>
    <row r="690" spans="1:3">
      <c r="A690" s="791" t="s">
        <v>1598</v>
      </c>
      <c r="B690" s="789"/>
      <c r="C690" s="789"/>
    </row>
    <row r="691" spans="1:3">
      <c r="A691" s="791" t="s">
        <v>1599</v>
      </c>
      <c r="B691" s="789"/>
      <c r="C691" s="789"/>
    </row>
    <row r="692" spans="1:3">
      <c r="A692" s="791" t="s">
        <v>1600</v>
      </c>
      <c r="B692" s="789"/>
      <c r="C692" s="789"/>
    </row>
    <row r="693" spans="1:3">
      <c r="A693" s="791" t="s">
        <v>1601</v>
      </c>
      <c r="B693" s="789"/>
      <c r="C693" s="789"/>
    </row>
    <row r="694" spans="1:3">
      <c r="A694" s="791" t="s">
        <v>1602</v>
      </c>
      <c r="B694" s="789"/>
      <c r="C694" s="789"/>
    </row>
    <row r="695" spans="1:3">
      <c r="A695" s="791" t="s">
        <v>1603</v>
      </c>
      <c r="B695" s="789"/>
      <c r="C695" s="789"/>
    </row>
    <row r="696" spans="1:3">
      <c r="A696" s="791" t="s">
        <v>1604</v>
      </c>
      <c r="B696" s="789"/>
      <c r="C696" s="789"/>
    </row>
    <row r="697" spans="1:3">
      <c r="A697" s="791" t="s">
        <v>1605</v>
      </c>
      <c r="B697" s="789"/>
      <c r="C697" s="789"/>
    </row>
    <row r="698" spans="1:3">
      <c r="A698" s="791" t="s">
        <v>1606</v>
      </c>
      <c r="B698" s="789"/>
      <c r="C698" s="789"/>
    </row>
    <row r="699" spans="1:3">
      <c r="A699" s="791" t="s">
        <v>1607</v>
      </c>
      <c r="B699" s="789"/>
      <c r="C699" s="789"/>
    </row>
    <row r="700" spans="1:3">
      <c r="A700" s="791" t="s">
        <v>1608</v>
      </c>
      <c r="B700" s="789"/>
      <c r="C700" s="789"/>
    </row>
    <row r="701" spans="1:3">
      <c r="A701" s="791" t="s">
        <v>1609</v>
      </c>
      <c r="B701" s="789"/>
      <c r="C701" s="789"/>
    </row>
    <row r="702" spans="1:3">
      <c r="A702" s="791" t="s">
        <v>1610</v>
      </c>
      <c r="B702" s="789"/>
      <c r="C702" s="789"/>
    </row>
    <row r="703" spans="1:3">
      <c r="A703" s="791" t="s">
        <v>1611</v>
      </c>
      <c r="B703" s="789"/>
      <c r="C703" s="789"/>
    </row>
    <row r="704" spans="1:3">
      <c r="A704" s="791" t="s">
        <v>1612</v>
      </c>
      <c r="B704" s="789"/>
      <c r="C704" s="789"/>
    </row>
    <row r="705" spans="1:3">
      <c r="A705" s="791" t="s">
        <v>1613</v>
      </c>
      <c r="B705" s="789"/>
      <c r="C705" s="789"/>
    </row>
    <row r="706" spans="1:3">
      <c r="A706" s="791" t="s">
        <v>1614</v>
      </c>
      <c r="B706" s="789"/>
      <c r="C706" s="789"/>
    </row>
    <row r="707" spans="1:3">
      <c r="A707" s="791" t="s">
        <v>1615</v>
      </c>
      <c r="B707" s="789"/>
      <c r="C707" s="789"/>
    </row>
    <row r="708" spans="1:3">
      <c r="A708" s="791" t="s">
        <v>1616</v>
      </c>
      <c r="B708" s="789"/>
      <c r="C708" s="789"/>
    </row>
    <row r="709" spans="1:3">
      <c r="A709" s="791" t="s">
        <v>1617</v>
      </c>
      <c r="B709" s="789"/>
      <c r="C709" s="789"/>
    </row>
    <row r="710" spans="1:3">
      <c r="A710" s="791" t="s">
        <v>1618</v>
      </c>
      <c r="B710" s="789"/>
      <c r="C710" s="789"/>
    </row>
    <row r="711" spans="1:3">
      <c r="A711" s="791" t="s">
        <v>1619</v>
      </c>
      <c r="B711" s="789"/>
      <c r="C711" s="789"/>
    </row>
    <row r="712" spans="1:3">
      <c r="A712" s="791" t="s">
        <v>1620</v>
      </c>
      <c r="B712" s="789"/>
      <c r="C712" s="789"/>
    </row>
    <row r="713" spans="1:3">
      <c r="A713" s="791" t="s">
        <v>1621</v>
      </c>
      <c r="B713" s="789"/>
      <c r="C713" s="789"/>
    </row>
    <row r="714" spans="1:3">
      <c r="A714" s="791" t="s">
        <v>1622</v>
      </c>
      <c r="B714" s="789"/>
      <c r="C714" s="789"/>
    </row>
    <row r="715" spans="1:3">
      <c r="A715" s="791" t="s">
        <v>1623</v>
      </c>
      <c r="B715" s="789"/>
      <c r="C715" s="789"/>
    </row>
    <row r="716" spans="1:3">
      <c r="A716" s="791" t="s">
        <v>1624</v>
      </c>
      <c r="B716" s="789"/>
      <c r="C716" s="789"/>
    </row>
    <row r="717" spans="1:3">
      <c r="A717" s="791" t="s">
        <v>1625</v>
      </c>
      <c r="B717" s="789"/>
      <c r="C717" s="789"/>
    </row>
    <row r="718" spans="1:3">
      <c r="A718" s="791" t="s">
        <v>1626</v>
      </c>
      <c r="B718" s="789"/>
      <c r="C718" s="789"/>
    </row>
    <row r="719" spans="1:3">
      <c r="A719" s="791" t="s">
        <v>1627</v>
      </c>
      <c r="B719" s="789"/>
      <c r="C719" s="789"/>
    </row>
    <row r="720" spans="1:3">
      <c r="A720" s="791" t="s">
        <v>1628</v>
      </c>
      <c r="B720" s="789"/>
      <c r="C720" s="789"/>
    </row>
    <row r="721" spans="1:3">
      <c r="A721" s="791" t="s">
        <v>1629</v>
      </c>
      <c r="B721" s="789"/>
      <c r="C721" s="789"/>
    </row>
    <row r="722" spans="1:3">
      <c r="A722" s="791" t="s">
        <v>1630</v>
      </c>
      <c r="B722" s="789"/>
      <c r="C722" s="789"/>
    </row>
    <row r="723" spans="1:3">
      <c r="A723" s="791" t="s">
        <v>1631</v>
      </c>
      <c r="B723" s="789"/>
      <c r="C723" s="789"/>
    </row>
    <row r="724" spans="1:3">
      <c r="A724" s="791" t="s">
        <v>1632</v>
      </c>
      <c r="B724" s="789"/>
      <c r="C724" s="789"/>
    </row>
    <row r="725" spans="1:3">
      <c r="A725" s="791" t="s">
        <v>1633</v>
      </c>
      <c r="B725" s="789"/>
      <c r="C725" s="789"/>
    </row>
    <row r="726" spans="1:3">
      <c r="A726" s="791" t="s">
        <v>1634</v>
      </c>
      <c r="B726" s="789"/>
      <c r="C726" s="789"/>
    </row>
    <row r="727" spans="1:3">
      <c r="A727" s="791" t="s">
        <v>1636</v>
      </c>
      <c r="B727" s="789"/>
      <c r="C727" s="789"/>
    </row>
    <row r="728" spans="1:3">
      <c r="A728" s="791" t="s">
        <v>1637</v>
      </c>
      <c r="B728" s="789"/>
      <c r="C728" s="789"/>
    </row>
    <row r="729" spans="1:3">
      <c r="A729" s="791" t="s">
        <v>1638</v>
      </c>
      <c r="B729" s="789"/>
      <c r="C729" s="789"/>
    </row>
    <row r="730" spans="1:3">
      <c r="A730" s="791" t="s">
        <v>1639</v>
      </c>
      <c r="B730" s="789"/>
      <c r="C730" s="789"/>
    </row>
    <row r="731" spans="1:3">
      <c r="A731" s="791" t="s">
        <v>1640</v>
      </c>
      <c r="B731" s="789"/>
      <c r="C731" s="789"/>
    </row>
    <row r="732" spans="1:3">
      <c r="A732" s="791" t="s">
        <v>1641</v>
      </c>
      <c r="B732" s="789"/>
      <c r="C732" s="789"/>
    </row>
    <row r="733" spans="1:3">
      <c r="A733" s="791" t="s">
        <v>1642</v>
      </c>
      <c r="B733" s="789"/>
      <c r="C733" s="789"/>
    </row>
    <row r="734" spans="1:3">
      <c r="A734" s="791" t="s">
        <v>1643</v>
      </c>
      <c r="B734" s="789"/>
      <c r="C734" s="789"/>
    </row>
    <row r="735" spans="1:3">
      <c r="A735" s="791" t="s">
        <v>1644</v>
      </c>
      <c r="B735" s="789"/>
      <c r="C735" s="789"/>
    </row>
    <row r="736" spans="1:3">
      <c r="A736" s="791" t="s">
        <v>1645</v>
      </c>
      <c r="B736" s="789"/>
      <c r="C736" s="789"/>
    </row>
    <row r="737" spans="1:3">
      <c r="A737" s="791" t="s">
        <v>1646</v>
      </c>
      <c r="B737" s="789"/>
      <c r="C737" s="789"/>
    </row>
    <row r="738" spans="1:3">
      <c r="A738" s="791" t="s">
        <v>1647</v>
      </c>
      <c r="B738" s="789"/>
      <c r="C738" s="789"/>
    </row>
    <row r="739" spans="1:3">
      <c r="A739" s="791" t="s">
        <v>1648</v>
      </c>
      <c r="B739" s="789"/>
      <c r="C739" s="789"/>
    </row>
    <row r="740" spans="1:3">
      <c r="A740" s="791" t="s">
        <v>1649</v>
      </c>
      <c r="B740" s="789"/>
      <c r="C740" s="789"/>
    </row>
    <row r="741" spans="1:3">
      <c r="A741" s="791" t="s">
        <v>1650</v>
      </c>
      <c r="B741" s="789"/>
      <c r="C741" s="789"/>
    </row>
    <row r="742" spans="1:3">
      <c r="A742" s="791" t="s">
        <v>1651</v>
      </c>
      <c r="B742" s="789"/>
      <c r="C742" s="789"/>
    </row>
    <row r="743" spans="1:3">
      <c r="A743" s="791" t="s">
        <v>1652</v>
      </c>
      <c r="B743" s="789"/>
      <c r="C743" s="789"/>
    </row>
    <row r="744" spans="1:3">
      <c r="A744" s="791" t="s">
        <v>1653</v>
      </c>
      <c r="B744" s="789"/>
      <c r="C744" s="789"/>
    </row>
    <row r="745" spans="1:3">
      <c r="A745" s="791" t="s">
        <v>1654</v>
      </c>
      <c r="B745" s="789"/>
      <c r="C745" s="789"/>
    </row>
    <row r="746" spans="1:3">
      <c r="A746" s="791" t="s">
        <v>1655</v>
      </c>
      <c r="B746" s="789"/>
      <c r="C746" s="789"/>
    </row>
    <row r="747" spans="1:3">
      <c r="A747" s="791" t="s">
        <v>1656</v>
      </c>
      <c r="B747" s="789"/>
      <c r="C747" s="789"/>
    </row>
    <row r="748" spans="1:3">
      <c r="A748" s="791" t="s">
        <v>1657</v>
      </c>
      <c r="B748" s="789"/>
      <c r="C748" s="789"/>
    </row>
    <row r="749" spans="1:3">
      <c r="A749" s="791" t="s">
        <v>1658</v>
      </c>
      <c r="B749" s="789"/>
      <c r="C749" s="789"/>
    </row>
    <row r="750" spans="1:3">
      <c r="A750" s="791" t="s">
        <v>1659</v>
      </c>
      <c r="B750" s="789"/>
      <c r="C750" s="789"/>
    </row>
    <row r="751" spans="1:3">
      <c r="A751" s="791" t="s">
        <v>1660</v>
      </c>
      <c r="B751" s="789"/>
      <c r="C751" s="789"/>
    </row>
    <row r="752" spans="1:3">
      <c r="A752" s="791" t="s">
        <v>1661</v>
      </c>
      <c r="B752" s="789"/>
      <c r="C752" s="789"/>
    </row>
    <row r="753" spans="1:3">
      <c r="A753" s="791"/>
      <c r="B753" s="789"/>
      <c r="C753" s="789"/>
    </row>
    <row r="754" spans="1:3">
      <c r="A754" s="791"/>
      <c r="B754" s="789"/>
      <c r="C754" s="789"/>
    </row>
    <row r="755" spans="1:3">
      <c r="A755" s="795" t="s">
        <v>172</v>
      </c>
      <c r="B755" s="789"/>
      <c r="C755" s="789"/>
    </row>
    <row r="756" spans="1:3" ht="33">
      <c r="A756" s="791" t="s">
        <v>2313</v>
      </c>
      <c r="B756" s="789"/>
      <c r="C756" s="789"/>
    </row>
    <row r="757" spans="1:3">
      <c r="A757" s="791" t="s">
        <v>1152</v>
      </c>
      <c r="B757" s="789"/>
      <c r="C757" s="789"/>
    </row>
    <row r="758" spans="1:3">
      <c r="A758" s="791" t="s">
        <v>2314</v>
      </c>
      <c r="B758" s="789"/>
      <c r="C758" s="789"/>
    </row>
    <row r="759" spans="1:3">
      <c r="A759" s="791" t="s">
        <v>2315</v>
      </c>
      <c r="B759" s="789"/>
      <c r="C759" s="789"/>
    </row>
    <row r="760" spans="1:3">
      <c r="A760" s="791" t="s">
        <v>2316</v>
      </c>
      <c r="B760" s="789"/>
      <c r="C760" s="789"/>
    </row>
    <row r="761" spans="1:3">
      <c r="A761" s="791" t="s">
        <v>1153</v>
      </c>
      <c r="B761" s="789"/>
      <c r="C761" s="789"/>
    </row>
    <row r="762" spans="1:3">
      <c r="A762" s="791" t="s">
        <v>1527</v>
      </c>
      <c r="B762" s="789"/>
      <c r="C762" s="789"/>
    </row>
    <row r="763" spans="1:3" ht="33">
      <c r="A763" s="791" t="s">
        <v>1154</v>
      </c>
      <c r="B763" s="789"/>
      <c r="C763" s="789"/>
    </row>
    <row r="764" spans="1:3">
      <c r="A764" s="791" t="s">
        <v>1155</v>
      </c>
      <c r="B764" s="789"/>
      <c r="C764" s="789"/>
    </row>
    <row r="765" spans="1:3" ht="33">
      <c r="A765" s="791" t="s">
        <v>1156</v>
      </c>
      <c r="B765" s="789"/>
      <c r="C765" s="789"/>
    </row>
    <row r="766" spans="1:3" ht="33">
      <c r="A766" s="791" t="s">
        <v>1528</v>
      </c>
      <c r="B766" s="789"/>
      <c r="C766" s="789"/>
    </row>
    <row r="767" spans="1:3">
      <c r="A767" s="791" t="s">
        <v>1529</v>
      </c>
      <c r="B767" s="789"/>
      <c r="C767" s="789"/>
    </row>
    <row r="768" spans="1:3">
      <c r="A768" s="791"/>
      <c r="B768" s="789"/>
      <c r="C768" s="789"/>
    </row>
    <row r="769" spans="1:3">
      <c r="A769" s="791" t="s">
        <v>2566</v>
      </c>
      <c r="B769" s="789"/>
      <c r="C769" s="789"/>
    </row>
    <row r="770" spans="1:3">
      <c r="A770" s="791" t="s">
        <v>1530</v>
      </c>
      <c r="B770" s="789"/>
      <c r="C770" s="789"/>
    </row>
    <row r="771" spans="1:3">
      <c r="A771" s="791" t="s">
        <v>1531</v>
      </c>
      <c r="B771" s="789"/>
      <c r="C771" s="789"/>
    </row>
    <row r="772" spans="1:3">
      <c r="A772" s="791" t="s">
        <v>1532</v>
      </c>
      <c r="B772" s="789"/>
      <c r="C772" s="789"/>
    </row>
    <row r="773" spans="1:3">
      <c r="A773" s="791" t="s">
        <v>1533</v>
      </c>
      <c r="B773" s="789"/>
      <c r="C773" s="789"/>
    </row>
    <row r="774" spans="1:3">
      <c r="A774" s="791" t="s">
        <v>1534</v>
      </c>
      <c r="B774" s="789"/>
      <c r="C774" s="789"/>
    </row>
    <row r="775" spans="1:3">
      <c r="A775" s="791" t="s">
        <v>1535</v>
      </c>
      <c r="B775" s="789"/>
      <c r="C775" s="789"/>
    </row>
    <row r="776" spans="1:3">
      <c r="A776" s="791" t="s">
        <v>1157</v>
      </c>
      <c r="B776" s="789"/>
      <c r="C776" s="789"/>
    </row>
    <row r="777" spans="1:3">
      <c r="A777" s="791" t="s">
        <v>1158</v>
      </c>
      <c r="B777" s="789"/>
      <c r="C777" s="789"/>
    </row>
    <row r="778" spans="1:3">
      <c r="A778" s="791" t="s">
        <v>1159</v>
      </c>
      <c r="B778" s="789"/>
      <c r="C778" s="789"/>
    </row>
    <row r="779" spans="1:3">
      <c r="A779" s="791" t="s">
        <v>1160</v>
      </c>
      <c r="B779" s="789"/>
      <c r="C779" s="789"/>
    </row>
    <row r="780" spans="1:3">
      <c r="A780" s="791" t="s">
        <v>1161</v>
      </c>
      <c r="B780" s="789"/>
      <c r="C780" s="789"/>
    </row>
    <row r="781" spans="1:3">
      <c r="A781" s="791" t="s">
        <v>1162</v>
      </c>
      <c r="B781" s="789"/>
      <c r="C781" s="789"/>
    </row>
    <row r="782" spans="1:3">
      <c r="A782" s="791" t="s">
        <v>1163</v>
      </c>
      <c r="B782" s="789"/>
      <c r="C782" s="789"/>
    </row>
    <row r="783" spans="1:3">
      <c r="A783" s="791"/>
      <c r="B783" s="789"/>
      <c r="C783" s="789"/>
    </row>
    <row r="784" spans="1:3">
      <c r="A784" s="791" t="s">
        <v>1164</v>
      </c>
      <c r="B784" s="789"/>
      <c r="C784" s="789"/>
    </row>
    <row r="785" spans="1:3">
      <c r="A785" s="791"/>
      <c r="B785" s="789"/>
      <c r="C785" s="789"/>
    </row>
    <row r="786" spans="1:3">
      <c r="A786" s="795" t="s">
        <v>165</v>
      </c>
      <c r="B786" s="789"/>
      <c r="C786" s="789"/>
    </row>
    <row r="787" spans="1:3">
      <c r="A787" s="795"/>
      <c r="B787" s="789"/>
      <c r="C787" s="789"/>
    </row>
    <row r="788" spans="1:3">
      <c r="A788" s="795" t="s">
        <v>1165</v>
      </c>
      <c r="B788" s="789"/>
      <c r="C788" s="789"/>
    </row>
    <row r="789" spans="1:3">
      <c r="A789" s="799"/>
      <c r="B789" s="789"/>
      <c r="C789" s="789"/>
    </row>
    <row r="790" spans="1:3">
      <c r="A790" s="804" t="s">
        <v>2567</v>
      </c>
      <c r="B790" s="789"/>
      <c r="C790" s="789"/>
    </row>
    <row r="791" spans="1:3">
      <c r="A791" s="791" t="s">
        <v>1536</v>
      </c>
      <c r="B791" s="789"/>
      <c r="C791" s="789"/>
    </row>
    <row r="792" spans="1:3">
      <c r="A792" s="799" t="s">
        <v>2568</v>
      </c>
      <c r="B792" s="789"/>
      <c r="C792" s="789"/>
    </row>
    <row r="793" spans="1:3">
      <c r="A793" s="791" t="s">
        <v>1537</v>
      </c>
      <c r="B793" s="789"/>
      <c r="C793" s="789"/>
    </row>
    <row r="794" spans="1:3">
      <c r="A794" s="791" t="s">
        <v>1538</v>
      </c>
      <c r="B794" s="789"/>
      <c r="C794" s="789"/>
    </row>
    <row r="795" spans="1:3">
      <c r="A795" s="791" t="s">
        <v>1539</v>
      </c>
      <c r="B795" s="789"/>
      <c r="C795" s="789"/>
    </row>
    <row r="796" spans="1:3">
      <c r="A796" s="791" t="s">
        <v>1166</v>
      </c>
      <c r="B796" s="789"/>
      <c r="C796" s="789"/>
    </row>
    <row r="797" spans="1:3">
      <c r="A797" s="791" t="s">
        <v>1167</v>
      </c>
      <c r="B797" s="789"/>
      <c r="C797" s="789"/>
    </row>
    <row r="798" spans="1:3">
      <c r="A798" s="791" t="s">
        <v>1168</v>
      </c>
      <c r="B798" s="789"/>
      <c r="C798" s="789"/>
    </row>
    <row r="799" spans="1:3">
      <c r="A799" s="791"/>
      <c r="B799" s="789"/>
      <c r="C799" s="789"/>
    </row>
    <row r="800" spans="1:3" ht="33">
      <c r="A800" s="791" t="s">
        <v>1540</v>
      </c>
      <c r="B800" s="789"/>
      <c r="C800" s="789"/>
    </row>
    <row r="801" spans="1:3">
      <c r="A801" s="799"/>
      <c r="B801" s="789"/>
      <c r="C801" s="789"/>
    </row>
    <row r="802" spans="1:3">
      <c r="A802" s="799" t="s">
        <v>2569</v>
      </c>
      <c r="B802" s="789"/>
      <c r="C802" s="789"/>
    </row>
    <row r="803" spans="1:3" ht="33">
      <c r="A803" s="791" t="s">
        <v>2317</v>
      </c>
      <c r="B803" s="789"/>
      <c r="C803" s="789"/>
    </row>
    <row r="804" spans="1:3" ht="33">
      <c r="A804" s="791" t="s">
        <v>2318</v>
      </c>
      <c r="B804" s="789"/>
      <c r="C804" s="789"/>
    </row>
    <row r="805" spans="1:3">
      <c r="A805" s="799"/>
      <c r="B805" s="789"/>
      <c r="C805" s="789"/>
    </row>
    <row r="806" spans="1:3">
      <c r="A806" s="799" t="s">
        <v>2570</v>
      </c>
      <c r="B806" s="789"/>
      <c r="C806" s="789"/>
    </row>
    <row r="807" spans="1:3" ht="33">
      <c r="A807" s="791" t="s">
        <v>2319</v>
      </c>
      <c r="B807" s="789"/>
      <c r="C807" s="789"/>
    </row>
    <row r="808" spans="1:3">
      <c r="A808" s="791" t="s">
        <v>2320</v>
      </c>
      <c r="B808" s="789"/>
      <c r="C808" s="789"/>
    </row>
    <row r="809" spans="1:3">
      <c r="A809" s="799"/>
      <c r="B809" s="789"/>
      <c r="C809" s="789"/>
    </row>
    <row r="810" spans="1:3">
      <c r="A810" s="804" t="s">
        <v>1169</v>
      </c>
      <c r="B810" s="789"/>
      <c r="C810" s="789"/>
    </row>
    <row r="811" spans="1:3">
      <c r="A811" s="799" t="s">
        <v>1170</v>
      </c>
      <c r="B811" s="789"/>
      <c r="C811" s="789"/>
    </row>
    <row r="812" spans="1:3" ht="49.5">
      <c r="A812" s="791" t="s">
        <v>1541</v>
      </c>
      <c r="B812" s="789"/>
      <c r="C812" s="789"/>
    </row>
    <row r="813" spans="1:3">
      <c r="A813" s="799"/>
      <c r="B813" s="789"/>
      <c r="C813" s="789"/>
    </row>
    <row r="814" spans="1:3">
      <c r="A814" s="804" t="s">
        <v>1171</v>
      </c>
      <c r="B814" s="789"/>
      <c r="C814" s="789"/>
    </row>
    <row r="815" spans="1:3" ht="33">
      <c r="A815" s="791" t="s">
        <v>1542</v>
      </c>
      <c r="B815" s="789"/>
      <c r="C815" s="789"/>
    </row>
    <row r="816" spans="1:3">
      <c r="A816" s="799"/>
      <c r="B816" s="789"/>
      <c r="C816" s="789"/>
    </row>
    <row r="817" spans="1:3">
      <c r="A817" s="804" t="s">
        <v>2571</v>
      </c>
      <c r="B817" s="789"/>
      <c r="C817" s="789"/>
    </row>
    <row r="818" spans="1:3" ht="33">
      <c r="A818" s="791" t="s">
        <v>1543</v>
      </c>
      <c r="B818" s="789"/>
      <c r="C818" s="789"/>
    </row>
    <row r="819" spans="1:3">
      <c r="A819" s="791"/>
      <c r="B819" s="789"/>
      <c r="C819" s="789"/>
    </row>
    <row r="820" spans="1:3">
      <c r="A820" s="795" t="s">
        <v>1172</v>
      </c>
      <c r="B820" s="789"/>
      <c r="C820" s="789"/>
    </row>
    <row r="821" spans="1:3">
      <c r="A821" s="791" t="s">
        <v>2321</v>
      </c>
      <c r="B821" s="789"/>
      <c r="C821" s="789"/>
    </row>
    <row r="822" spans="1:3">
      <c r="A822" s="791" t="s">
        <v>1173</v>
      </c>
      <c r="B822" s="789"/>
      <c r="C822" s="789"/>
    </row>
    <row r="823" spans="1:3">
      <c r="A823" s="791" t="s">
        <v>1174</v>
      </c>
      <c r="B823" s="789"/>
      <c r="C823" s="789"/>
    </row>
    <row r="824" spans="1:3">
      <c r="A824" s="791" t="s">
        <v>1175</v>
      </c>
      <c r="B824" s="789"/>
      <c r="C824" s="789"/>
    </row>
    <row r="825" spans="1:3">
      <c r="A825" s="791" t="s">
        <v>1176</v>
      </c>
      <c r="B825" s="789"/>
      <c r="C825" s="789"/>
    </row>
    <row r="826" spans="1:3">
      <c r="A826" s="791" t="s">
        <v>1177</v>
      </c>
      <c r="B826" s="789"/>
      <c r="C826" s="789"/>
    </row>
    <row r="827" spans="1:3">
      <c r="A827" s="791" t="s">
        <v>1178</v>
      </c>
      <c r="B827" s="789"/>
      <c r="C827" s="789"/>
    </row>
    <row r="828" spans="1:3" ht="33">
      <c r="A828" s="791" t="s">
        <v>1179</v>
      </c>
      <c r="B828" s="789"/>
      <c r="C828" s="789"/>
    </row>
    <row r="829" spans="1:3" ht="49.5">
      <c r="A829" s="791" t="s">
        <v>1180</v>
      </c>
      <c r="B829" s="789"/>
      <c r="C829" s="789"/>
    </row>
    <row r="830" spans="1:3" ht="33">
      <c r="A830" s="791" t="s">
        <v>1181</v>
      </c>
      <c r="B830" s="789"/>
      <c r="C830" s="789"/>
    </row>
    <row r="831" spans="1:3" ht="33">
      <c r="A831" s="791" t="s">
        <v>2322</v>
      </c>
      <c r="B831" s="789"/>
      <c r="C831" s="789"/>
    </row>
    <row r="832" spans="1:3">
      <c r="A832" s="791"/>
      <c r="B832" s="789"/>
      <c r="C832" s="789"/>
    </row>
    <row r="833" spans="1:3">
      <c r="A833" s="791" t="s">
        <v>1182</v>
      </c>
      <c r="B833" s="789"/>
      <c r="C833" s="789"/>
    </row>
    <row r="834" spans="1:3">
      <c r="A834" s="791"/>
      <c r="B834" s="789"/>
      <c r="C834" s="789"/>
    </row>
    <row r="835" spans="1:3">
      <c r="A835" s="791" t="s">
        <v>2323</v>
      </c>
      <c r="B835" s="789"/>
      <c r="C835" s="789"/>
    </row>
    <row r="836" spans="1:3">
      <c r="A836" s="791"/>
      <c r="B836" s="789"/>
      <c r="C836" s="789"/>
    </row>
    <row r="837" spans="1:3">
      <c r="A837" s="795" t="s">
        <v>1183</v>
      </c>
      <c r="B837" s="789"/>
      <c r="C837" s="789"/>
    </row>
    <row r="838" spans="1:3" ht="66">
      <c r="A838" s="791" t="s">
        <v>1184</v>
      </c>
      <c r="B838" s="789"/>
      <c r="C838" s="789"/>
    </row>
    <row r="839" spans="1:3" ht="33">
      <c r="A839" s="791" t="s">
        <v>1185</v>
      </c>
      <c r="B839" s="789"/>
      <c r="C839" s="789"/>
    </row>
    <row r="840" spans="1:3" ht="82.5">
      <c r="A840" s="791" t="s">
        <v>1186</v>
      </c>
      <c r="B840" s="789"/>
      <c r="C840" s="789"/>
    </row>
    <row r="841" spans="1:3">
      <c r="A841" s="791" t="s">
        <v>1187</v>
      </c>
      <c r="B841" s="789"/>
      <c r="C841" s="789"/>
    </row>
    <row r="842" spans="1:3" ht="33">
      <c r="A842" s="791" t="s">
        <v>1188</v>
      </c>
      <c r="B842" s="789"/>
      <c r="C842" s="789"/>
    </row>
    <row r="843" spans="1:3" ht="33">
      <c r="A843" s="791" t="s">
        <v>1189</v>
      </c>
      <c r="B843" s="789"/>
      <c r="C843" s="789"/>
    </row>
    <row r="844" spans="1:3" ht="33">
      <c r="A844" s="791" t="s">
        <v>1190</v>
      </c>
      <c r="B844" s="789"/>
      <c r="C844" s="789"/>
    </row>
    <row r="845" spans="1:3" ht="49.5">
      <c r="A845" s="791" t="s">
        <v>1191</v>
      </c>
      <c r="B845" s="789"/>
      <c r="C845" s="789"/>
    </row>
    <row r="846" spans="1:3" ht="49.5">
      <c r="A846" s="791" t="s">
        <v>1192</v>
      </c>
      <c r="B846" s="789"/>
      <c r="C846" s="789"/>
    </row>
    <row r="847" spans="1:3">
      <c r="A847" s="791"/>
    </row>
    <row r="848" spans="1:3">
      <c r="A848" s="791"/>
    </row>
    <row r="849" spans="1:1">
      <c r="A849" s="791"/>
    </row>
    <row r="850" spans="1:1">
      <c r="A850" s="791"/>
    </row>
    <row r="851" spans="1:1">
      <c r="A851" s="791"/>
    </row>
    <row r="852" spans="1:1">
      <c r="A852" s="791"/>
    </row>
    <row r="853" spans="1:1">
      <c r="A853" s="791"/>
    </row>
    <row r="854" spans="1:1">
      <c r="A854" s="791"/>
    </row>
    <row r="855" spans="1:1">
      <c r="A855" s="791"/>
    </row>
    <row r="856" spans="1:1">
      <c r="A856" s="791"/>
    </row>
    <row r="857" spans="1:1">
      <c r="A857" s="791"/>
    </row>
    <row r="858" spans="1:1">
      <c r="A858" s="791"/>
    </row>
    <row r="859" spans="1:1">
      <c r="A859" s="791"/>
    </row>
    <row r="860" spans="1:1">
      <c r="A860" s="791"/>
    </row>
    <row r="861" spans="1:1">
      <c r="A861" s="791"/>
    </row>
    <row r="862" spans="1:1">
      <c r="A862" s="791"/>
    </row>
    <row r="863" spans="1:1">
      <c r="A863" s="791"/>
    </row>
  </sheetData>
  <sheetProtection password="CB56" sheet="1" objects="1" scenarios="1"/>
  <mergeCells count="5">
    <mergeCell ref="A290:B290"/>
    <mergeCell ref="A305:B305"/>
    <mergeCell ref="A307:B307"/>
    <mergeCell ref="A315:C315"/>
    <mergeCell ref="A564:C564"/>
  </mergeCells>
  <pageMargins left="0.70866141732283472" right="0.70866141732283472" top="0.74803149606299213" bottom="0.74803149606299213" header="0.31496062992125984" footer="0.31496062992125984"/>
  <pageSetup paperSize="9" scale="73" orientation="portrait" verticalDpi="4294967293" r:id="rId1"/>
  <headerFooter>
    <oddHeader>&amp;L&amp;"Arial Narrow,Regular"&amp;10Arhingtrade d.o.o.Gajeva 4710000 Zagreb&amp;C&amp;"Arial Narrow,Regular"&amp;10TENDER TROŠKOVNICI&amp;R&amp;"Arial Narrow,Regular"&amp;10Razvojni centar Ličko-Senjske županije- rekonstrukcija postojeće građevine</oddHeader>
    <oddFooter>&amp;C&amp;"Arial Narrow,Regular"&amp;10&amp;P/&amp;N</oddFooter>
  </headerFooter>
  <rowBreaks count="25" manualBreakCount="25">
    <brk id="25" man="1"/>
    <brk id="57" man="1"/>
    <brk id="90" man="1"/>
    <brk id="117" man="1"/>
    <brk id="146" man="1"/>
    <brk id="174" man="1"/>
    <brk id="204" man="1"/>
    <brk id="239" man="1"/>
    <brk id="282" man="1"/>
    <brk id="296" man="1"/>
    <brk id="311" man="1"/>
    <brk id="348" man="1"/>
    <brk id="390" man="1"/>
    <brk id="434" man="1"/>
    <brk id="483" man="1"/>
    <brk id="515" man="1"/>
    <brk id="548" man="1"/>
    <brk id="566" man="1"/>
    <brk id="608" man="1"/>
    <brk id="653" man="1"/>
    <brk id="694" man="1"/>
    <brk id="736" man="1"/>
    <brk id="767" man="1"/>
    <brk id="808" man="1"/>
    <brk id="835" man="1"/>
  </rowBreaks>
</worksheet>
</file>

<file path=xl/worksheets/sheet3.xml><?xml version="1.0" encoding="utf-8"?>
<worksheet xmlns="http://schemas.openxmlformats.org/spreadsheetml/2006/main" xmlns:r="http://schemas.openxmlformats.org/officeDocument/2006/relationships">
  <sheetPr>
    <tabColor rgb="FFFF0000"/>
  </sheetPr>
  <dimension ref="A1:I1067"/>
  <sheetViews>
    <sheetView showZeros="0" view="pageBreakPreview" topLeftCell="A1037" zoomScale="115" zoomScaleNormal="115" zoomScaleSheetLayoutView="115" workbookViewId="0">
      <selection activeCell="B1050" sqref="B1050"/>
    </sheetView>
  </sheetViews>
  <sheetFormatPr defaultColWidth="9.140625" defaultRowHeight="12.75"/>
  <cols>
    <col min="1" max="1" width="4.42578125" style="12" customWidth="1"/>
    <col min="2" max="2" width="56.5703125" style="47" customWidth="1"/>
    <col min="3" max="3" width="7.7109375" style="11" bestFit="1" customWidth="1"/>
    <col min="4" max="5" width="11" style="8" bestFit="1" customWidth="1"/>
    <col min="6" max="6" width="16.28515625" style="9" customWidth="1"/>
    <col min="7" max="7" width="9.140625" style="12"/>
    <col min="8" max="8" width="15" style="12" customWidth="1"/>
    <col min="9" max="16384" width="9.140625" style="12"/>
  </cols>
  <sheetData>
    <row r="1" spans="1:8">
      <c r="A1" s="831"/>
      <c r="B1" s="580"/>
      <c r="C1" s="832"/>
      <c r="D1" s="833"/>
      <c r="F1" s="814"/>
    </row>
    <row r="2" spans="1:8">
      <c r="A2" s="831"/>
      <c r="B2" s="834" t="s">
        <v>1747</v>
      </c>
      <c r="C2" s="832"/>
      <c r="D2" s="833"/>
      <c r="F2" s="814"/>
    </row>
    <row r="3" spans="1:8">
      <c r="A3" s="831"/>
      <c r="B3" s="580"/>
      <c r="C3" s="832"/>
      <c r="D3" s="833"/>
      <c r="F3" s="814"/>
    </row>
    <row r="4" spans="1:8" s="75" customFormat="1">
      <c r="A4" s="835" t="s">
        <v>143</v>
      </c>
      <c r="B4" s="836" t="s">
        <v>144</v>
      </c>
      <c r="C4" s="837"/>
      <c r="D4" s="64"/>
      <c r="E4" s="26"/>
      <c r="F4" s="65"/>
    </row>
    <row r="5" spans="1:8">
      <c r="A5" s="831"/>
      <c r="B5" s="580"/>
      <c r="C5" s="832"/>
      <c r="D5" s="833"/>
      <c r="F5" s="814"/>
    </row>
    <row r="6" spans="1:8" s="75" customFormat="1">
      <c r="A6" s="835" t="s">
        <v>93</v>
      </c>
      <c r="B6" s="836" t="s">
        <v>86</v>
      </c>
      <c r="C6" s="837" t="s">
        <v>145</v>
      </c>
      <c r="D6" s="838" t="s">
        <v>87</v>
      </c>
      <c r="E6" s="818" t="s">
        <v>88</v>
      </c>
      <c r="F6" s="65" t="s">
        <v>89</v>
      </c>
    </row>
    <row r="7" spans="1:8">
      <c r="A7" s="839"/>
      <c r="B7" s="840"/>
      <c r="C7" s="841"/>
      <c r="D7" s="60"/>
      <c r="E7" s="816"/>
      <c r="F7" s="814"/>
    </row>
    <row r="8" spans="1:8" ht="25.5">
      <c r="A8" s="10" t="s">
        <v>6</v>
      </c>
      <c r="B8" s="573" t="s">
        <v>90</v>
      </c>
      <c r="C8" s="832"/>
      <c r="D8" s="833"/>
      <c r="E8" s="816"/>
      <c r="F8" s="814"/>
    </row>
    <row r="9" spans="1:8">
      <c r="A9" s="839"/>
      <c r="B9" s="840"/>
      <c r="C9" s="841" t="s">
        <v>13</v>
      </c>
      <c r="D9" s="60">
        <v>1</v>
      </c>
      <c r="E9" s="816"/>
      <c r="F9" s="814">
        <f>D9*E9</f>
        <v>0</v>
      </c>
      <c r="H9" s="76"/>
    </row>
    <row r="10" spans="1:8">
      <c r="A10" s="839"/>
      <c r="B10" s="840"/>
      <c r="C10" s="841"/>
      <c r="D10" s="60"/>
      <c r="E10" s="816"/>
      <c r="F10" s="814"/>
      <c r="H10" s="76"/>
    </row>
    <row r="11" spans="1:8" ht="25.5">
      <c r="A11" s="10" t="s">
        <v>11</v>
      </c>
      <c r="B11" s="573" t="s">
        <v>2580</v>
      </c>
      <c r="C11" s="832"/>
      <c r="D11" s="60"/>
      <c r="E11" s="816"/>
      <c r="F11" s="814"/>
      <c r="H11" s="76"/>
    </row>
    <row r="12" spans="1:8">
      <c r="A12" s="839"/>
      <c r="B12" s="840"/>
      <c r="C12" s="841" t="s">
        <v>23</v>
      </c>
      <c r="D12" s="60">
        <v>500</v>
      </c>
      <c r="E12" s="816"/>
      <c r="F12" s="814">
        <f t="shared" ref="F12:F15" si="0">D12*E12</f>
        <v>0</v>
      </c>
      <c r="H12" s="76"/>
    </row>
    <row r="13" spans="1:8">
      <c r="A13" s="839"/>
      <c r="B13" s="840"/>
      <c r="C13" s="841"/>
      <c r="D13" s="60"/>
      <c r="E13" s="816"/>
      <c r="F13" s="814"/>
      <c r="H13" s="76"/>
    </row>
    <row r="14" spans="1:8" ht="51">
      <c r="A14" s="10" t="s">
        <v>14</v>
      </c>
      <c r="B14" s="580" t="s">
        <v>91</v>
      </c>
      <c r="C14" s="832"/>
      <c r="D14" s="60"/>
      <c r="E14" s="816"/>
      <c r="F14" s="814"/>
      <c r="H14" s="76"/>
    </row>
    <row r="15" spans="1:8">
      <c r="A15" s="839"/>
      <c r="B15" s="840"/>
      <c r="C15" s="841" t="s">
        <v>10</v>
      </c>
      <c r="D15" s="60">
        <v>1</v>
      </c>
      <c r="E15" s="816"/>
      <c r="F15" s="814">
        <f t="shared" si="0"/>
        <v>0</v>
      </c>
      <c r="H15" s="76"/>
    </row>
    <row r="16" spans="1:8">
      <c r="A16" s="839"/>
      <c r="B16" s="840"/>
      <c r="C16" s="841"/>
      <c r="D16" s="60"/>
      <c r="E16" s="816"/>
      <c r="F16" s="814"/>
      <c r="H16" s="76"/>
    </row>
    <row r="17" spans="1:8">
      <c r="A17" s="831"/>
      <c r="B17" s="580"/>
      <c r="C17" s="841"/>
      <c r="D17" s="60"/>
      <c r="E17" s="816"/>
      <c r="F17" s="814"/>
      <c r="H17" s="76"/>
    </row>
    <row r="18" spans="1:8" s="75" customFormat="1">
      <c r="A18" s="835" t="s">
        <v>93</v>
      </c>
      <c r="B18" s="836" t="s">
        <v>92</v>
      </c>
      <c r="C18" s="842"/>
      <c r="D18" s="843"/>
      <c r="E18" s="819"/>
      <c r="F18" s="65">
        <f>SUM(F9:F15)</f>
        <v>0</v>
      </c>
      <c r="H18" s="76"/>
    </row>
    <row r="19" spans="1:8">
      <c r="A19" s="831"/>
      <c r="B19" s="580"/>
      <c r="C19" s="832"/>
      <c r="D19" s="833"/>
      <c r="E19" s="816"/>
      <c r="F19" s="814"/>
      <c r="H19" s="76"/>
    </row>
    <row r="20" spans="1:8">
      <c r="E20" s="816"/>
      <c r="H20" s="76"/>
    </row>
    <row r="21" spans="1:8" s="75" customFormat="1">
      <c r="A21" s="1" t="s">
        <v>94</v>
      </c>
      <c r="B21" s="571" t="s">
        <v>0</v>
      </c>
      <c r="C21" s="2" t="s">
        <v>145</v>
      </c>
      <c r="D21" s="3" t="s">
        <v>87</v>
      </c>
      <c r="E21" s="818" t="s">
        <v>88</v>
      </c>
      <c r="F21" s="4" t="s">
        <v>89</v>
      </c>
      <c r="H21" s="76"/>
    </row>
    <row r="22" spans="1:8">
      <c r="A22" s="5"/>
      <c r="B22" s="572"/>
      <c r="C22" s="15"/>
      <c r="D22" s="7"/>
      <c r="E22" s="20"/>
      <c r="F22" s="16"/>
      <c r="H22" s="76"/>
    </row>
    <row r="23" spans="1:8">
      <c r="A23" s="5"/>
      <c r="B23" s="572" t="s">
        <v>1</v>
      </c>
      <c r="C23" s="17"/>
      <c r="D23" s="18"/>
      <c r="E23" s="820"/>
      <c r="F23" s="16"/>
      <c r="H23" s="76"/>
    </row>
    <row r="24" spans="1:8" ht="38.25">
      <c r="A24" s="5"/>
      <c r="B24" s="572" t="s">
        <v>2</v>
      </c>
      <c r="C24" s="15"/>
      <c r="D24" s="7"/>
      <c r="E24" s="20"/>
      <c r="F24" s="16"/>
      <c r="H24" s="76"/>
    </row>
    <row r="25" spans="1:8" ht="38.25">
      <c r="A25" s="5"/>
      <c r="B25" s="572" t="s">
        <v>3</v>
      </c>
      <c r="C25" s="15"/>
      <c r="D25" s="7"/>
      <c r="E25" s="20"/>
      <c r="F25" s="16"/>
      <c r="H25" s="76"/>
    </row>
    <row r="26" spans="1:8" ht="38.25">
      <c r="A26" s="5"/>
      <c r="B26" s="572" t="s">
        <v>4</v>
      </c>
      <c r="C26" s="15"/>
      <c r="D26" s="7"/>
      <c r="E26" s="20"/>
      <c r="F26" s="16"/>
      <c r="H26" s="76"/>
    </row>
    <row r="27" spans="1:8" ht="38.25">
      <c r="A27" s="5"/>
      <c r="B27" s="572" t="s">
        <v>5</v>
      </c>
      <c r="C27" s="15"/>
      <c r="D27" s="7"/>
      <c r="E27" s="20"/>
      <c r="F27" s="16"/>
      <c r="H27" s="76"/>
    </row>
    <row r="28" spans="1:8" ht="25.5">
      <c r="A28" s="5"/>
      <c r="B28" s="572" t="s">
        <v>1909</v>
      </c>
      <c r="C28" s="15"/>
      <c r="D28" s="7"/>
      <c r="E28" s="20"/>
      <c r="F28" s="16"/>
      <c r="H28" s="76"/>
    </row>
    <row r="29" spans="1:8">
      <c r="A29" s="5"/>
      <c r="B29" s="572"/>
      <c r="C29" s="15"/>
      <c r="D29" s="7"/>
      <c r="E29" s="20"/>
      <c r="F29" s="16"/>
      <c r="H29" s="76"/>
    </row>
    <row r="30" spans="1:8" ht="84.6" customHeight="1">
      <c r="A30" s="5" t="s">
        <v>6</v>
      </c>
      <c r="B30" s="572" t="s">
        <v>7</v>
      </c>
      <c r="C30" s="15"/>
      <c r="D30" s="7"/>
      <c r="E30" s="20"/>
      <c r="F30" s="16"/>
      <c r="H30" s="76"/>
    </row>
    <row r="31" spans="1:8" ht="51">
      <c r="A31" s="5"/>
      <c r="B31" s="572" t="s">
        <v>198</v>
      </c>
      <c r="C31" s="15"/>
      <c r="D31" s="7"/>
      <c r="E31" s="20"/>
      <c r="F31" s="16"/>
      <c r="H31" s="76"/>
    </row>
    <row r="32" spans="1:8" ht="38.25">
      <c r="A32" s="5"/>
      <c r="B32" s="572" t="s">
        <v>8</v>
      </c>
      <c r="C32" s="15"/>
      <c r="D32" s="7"/>
      <c r="E32" s="20"/>
      <c r="F32" s="16"/>
      <c r="H32" s="76"/>
    </row>
    <row r="33" spans="1:8">
      <c r="B33" s="572" t="s">
        <v>9</v>
      </c>
      <c r="D33" s="7"/>
      <c r="E33" s="20"/>
      <c r="F33" s="16"/>
      <c r="H33" s="76"/>
    </row>
    <row r="34" spans="1:8">
      <c r="A34" s="5"/>
      <c r="B34" s="572"/>
      <c r="C34" s="11" t="s">
        <v>10</v>
      </c>
      <c r="D34" s="7">
        <v>1</v>
      </c>
      <c r="E34" s="20"/>
      <c r="F34" s="16">
        <f>D34*E34</f>
        <v>0</v>
      </c>
      <c r="H34" s="76"/>
    </row>
    <row r="35" spans="1:8">
      <c r="A35" s="5"/>
      <c r="B35" s="572"/>
      <c r="E35" s="816"/>
      <c r="F35" s="16"/>
      <c r="H35" s="76"/>
    </row>
    <row r="36" spans="1:8" ht="51">
      <c r="A36" s="5" t="s">
        <v>11</v>
      </c>
      <c r="B36" s="572" t="s">
        <v>2575</v>
      </c>
      <c r="C36" s="6"/>
      <c r="D36" s="18"/>
      <c r="E36" s="816"/>
      <c r="F36" s="16"/>
      <c r="H36" s="76"/>
    </row>
    <row r="37" spans="1:8">
      <c r="A37" s="5"/>
      <c r="B37" s="572" t="s">
        <v>12</v>
      </c>
      <c r="C37" s="6" t="s">
        <v>13</v>
      </c>
      <c r="D37" s="7">
        <v>20</v>
      </c>
      <c r="E37" s="816"/>
      <c r="F37" s="16">
        <f t="shared" ref="F37:F96" si="1">D37*E37</f>
        <v>0</v>
      </c>
      <c r="H37" s="76"/>
    </row>
    <row r="38" spans="1:8">
      <c r="A38" s="5"/>
      <c r="B38" s="572"/>
      <c r="C38" s="6"/>
      <c r="D38" s="18"/>
      <c r="E38" s="816"/>
      <c r="F38" s="16"/>
      <c r="H38" s="76"/>
    </row>
    <row r="39" spans="1:8" ht="63.75">
      <c r="A39" s="19" t="s">
        <v>14</v>
      </c>
      <c r="B39" s="572" t="s">
        <v>2466</v>
      </c>
      <c r="C39" s="6"/>
      <c r="D39" s="20"/>
      <c r="E39" s="816"/>
      <c r="F39" s="16"/>
      <c r="H39" s="76"/>
    </row>
    <row r="40" spans="1:8">
      <c r="A40" s="19"/>
      <c r="B40" s="572"/>
      <c r="C40" s="6" t="s">
        <v>10</v>
      </c>
      <c r="D40" s="7">
        <v>3</v>
      </c>
      <c r="E40" s="816"/>
      <c r="F40" s="16">
        <f t="shared" si="1"/>
        <v>0</v>
      </c>
      <c r="H40" s="76"/>
    </row>
    <row r="41" spans="1:8">
      <c r="E41" s="816"/>
      <c r="F41" s="16"/>
      <c r="H41" s="76"/>
    </row>
    <row r="42" spans="1:8" ht="38.25">
      <c r="A42" s="12" t="s">
        <v>15</v>
      </c>
      <c r="B42" s="572" t="s">
        <v>215</v>
      </c>
      <c r="E42" s="816"/>
      <c r="F42" s="16"/>
      <c r="H42" s="76"/>
    </row>
    <row r="43" spans="1:8">
      <c r="C43" s="11" t="s">
        <v>17</v>
      </c>
      <c r="D43" s="8">
        <v>733.65</v>
      </c>
      <c r="E43" s="816"/>
      <c r="F43" s="16">
        <f t="shared" si="1"/>
        <v>0</v>
      </c>
      <c r="H43" s="76"/>
    </row>
    <row r="44" spans="1:8">
      <c r="E44" s="816"/>
      <c r="F44" s="16"/>
      <c r="H44" s="76"/>
    </row>
    <row r="45" spans="1:8" ht="51">
      <c r="A45" s="12" t="s">
        <v>18</v>
      </c>
      <c r="B45" s="572" t="s">
        <v>2473</v>
      </c>
      <c r="E45" s="816"/>
      <c r="F45" s="16"/>
      <c r="H45" s="76"/>
    </row>
    <row r="46" spans="1:8">
      <c r="C46" s="11" t="s">
        <v>23</v>
      </c>
      <c r="D46" s="8">
        <v>210</v>
      </c>
      <c r="E46" s="816"/>
      <c r="F46" s="16">
        <f t="shared" si="1"/>
        <v>0</v>
      </c>
      <c r="H46" s="76"/>
    </row>
    <row r="47" spans="1:8">
      <c r="E47" s="816"/>
      <c r="F47" s="16"/>
      <c r="H47" s="76"/>
    </row>
    <row r="48" spans="1:8" ht="25.5">
      <c r="A48" s="12" t="s">
        <v>21</v>
      </c>
      <c r="B48" s="572" t="s">
        <v>19</v>
      </c>
      <c r="E48" s="816"/>
      <c r="F48" s="16"/>
      <c r="H48" s="76"/>
    </row>
    <row r="49" spans="1:8">
      <c r="C49" s="6" t="s">
        <v>17</v>
      </c>
      <c r="D49" s="8">
        <v>600</v>
      </c>
      <c r="E49" s="816"/>
      <c r="F49" s="16">
        <f t="shared" si="1"/>
        <v>0</v>
      </c>
      <c r="H49" s="76"/>
    </row>
    <row r="50" spans="1:8">
      <c r="E50" s="816"/>
      <c r="F50" s="16"/>
      <c r="H50" s="76"/>
    </row>
    <row r="51" spans="1:8" ht="38.25">
      <c r="A51" s="12" t="s">
        <v>15</v>
      </c>
      <c r="B51" s="572" t="s">
        <v>16</v>
      </c>
      <c r="E51" s="816"/>
      <c r="F51" s="16"/>
      <c r="H51" s="76"/>
    </row>
    <row r="52" spans="1:8">
      <c r="C52" s="11" t="s">
        <v>17</v>
      </c>
      <c r="D52" s="8">
        <v>870</v>
      </c>
      <c r="E52" s="816"/>
      <c r="F52" s="16">
        <f t="shared" si="1"/>
        <v>0</v>
      </c>
      <c r="H52" s="76"/>
    </row>
    <row r="53" spans="1:8">
      <c r="E53" s="816"/>
      <c r="F53" s="16"/>
      <c r="H53" s="76"/>
    </row>
    <row r="54" spans="1:8" ht="89.25">
      <c r="A54" s="12" t="s">
        <v>22</v>
      </c>
      <c r="B54" s="572" t="s">
        <v>20</v>
      </c>
      <c r="E54" s="816"/>
      <c r="F54" s="16"/>
      <c r="H54" s="76"/>
    </row>
    <row r="55" spans="1:8">
      <c r="B55" s="572"/>
      <c r="C55" s="11" t="s">
        <v>17</v>
      </c>
      <c r="D55" s="8">
        <v>750</v>
      </c>
      <c r="E55" s="816"/>
      <c r="F55" s="16">
        <f t="shared" si="1"/>
        <v>0</v>
      </c>
      <c r="H55" s="76"/>
    </row>
    <row r="56" spans="1:8">
      <c r="E56" s="816"/>
      <c r="F56" s="16"/>
      <c r="H56" s="76"/>
    </row>
    <row r="57" spans="1:8" ht="51">
      <c r="A57" s="12" t="s">
        <v>24</v>
      </c>
      <c r="B57" s="574" t="s">
        <v>26</v>
      </c>
      <c r="E57" s="816"/>
      <c r="F57" s="16"/>
      <c r="H57" s="76"/>
    </row>
    <row r="58" spans="1:8">
      <c r="C58" s="11" t="s">
        <v>25</v>
      </c>
      <c r="D58" s="8">
        <v>35</v>
      </c>
      <c r="E58" s="816"/>
      <c r="F58" s="16">
        <f t="shared" si="1"/>
        <v>0</v>
      </c>
      <c r="H58" s="76"/>
    </row>
    <row r="59" spans="1:8">
      <c r="E59" s="816"/>
      <c r="F59" s="16"/>
      <c r="H59" s="76"/>
    </row>
    <row r="60" spans="1:8" ht="38.25">
      <c r="A60" s="12" t="s">
        <v>27</v>
      </c>
      <c r="B60" s="572" t="s">
        <v>2474</v>
      </c>
      <c r="E60" s="816"/>
      <c r="F60" s="16"/>
      <c r="H60" s="76"/>
    </row>
    <row r="61" spans="1:8">
      <c r="C61" s="11" t="s">
        <v>23</v>
      </c>
      <c r="D61" s="8">
        <v>85</v>
      </c>
      <c r="E61" s="816"/>
      <c r="F61" s="16">
        <f t="shared" si="1"/>
        <v>0</v>
      </c>
      <c r="H61" s="76"/>
    </row>
    <row r="62" spans="1:8">
      <c r="E62" s="816"/>
      <c r="F62" s="16"/>
      <c r="H62" s="76"/>
    </row>
    <row r="63" spans="1:8" ht="51">
      <c r="A63" s="12" t="s">
        <v>28</v>
      </c>
      <c r="B63" s="572" t="s">
        <v>2475</v>
      </c>
      <c r="E63" s="816"/>
      <c r="F63" s="16"/>
      <c r="H63" s="76"/>
    </row>
    <row r="64" spans="1:8">
      <c r="C64" s="11" t="s">
        <v>13</v>
      </c>
      <c r="D64" s="8">
        <v>60</v>
      </c>
      <c r="E64" s="816"/>
      <c r="F64" s="16">
        <f t="shared" si="1"/>
        <v>0</v>
      </c>
      <c r="H64" s="76"/>
    </row>
    <row r="65" spans="1:8">
      <c r="E65" s="816"/>
      <c r="F65" s="16"/>
      <c r="H65" s="76"/>
    </row>
    <row r="66" spans="1:8" ht="51">
      <c r="A66" s="12" t="s">
        <v>29</v>
      </c>
      <c r="B66" s="572" t="s">
        <v>2476</v>
      </c>
      <c r="E66" s="816"/>
      <c r="F66" s="16"/>
      <c r="H66" s="76"/>
    </row>
    <row r="67" spans="1:8">
      <c r="C67" s="11" t="s">
        <v>13</v>
      </c>
      <c r="D67" s="8">
        <v>7</v>
      </c>
      <c r="E67" s="816"/>
      <c r="F67" s="16">
        <f t="shared" si="1"/>
        <v>0</v>
      </c>
      <c r="H67" s="76"/>
    </row>
    <row r="68" spans="1:8">
      <c r="E68" s="816"/>
      <c r="F68" s="16"/>
      <c r="H68" s="76"/>
    </row>
    <row r="69" spans="1:8" ht="63.75">
      <c r="A69" s="12" t="s">
        <v>30</v>
      </c>
      <c r="B69" s="572" t="s">
        <v>2477</v>
      </c>
      <c r="E69" s="816"/>
      <c r="F69" s="16"/>
      <c r="H69" s="76"/>
    </row>
    <row r="70" spans="1:8">
      <c r="C70" s="11" t="s">
        <v>13</v>
      </c>
      <c r="D70" s="8">
        <v>4</v>
      </c>
      <c r="E70" s="816"/>
      <c r="F70" s="16">
        <f t="shared" si="1"/>
        <v>0</v>
      </c>
      <c r="H70" s="76"/>
    </row>
    <row r="71" spans="1:8">
      <c r="E71" s="816"/>
      <c r="F71" s="16"/>
      <c r="H71" s="76"/>
    </row>
    <row r="72" spans="1:8" ht="63.75">
      <c r="A72" s="12" t="s">
        <v>31</v>
      </c>
      <c r="B72" s="572" t="s">
        <v>211</v>
      </c>
      <c r="E72" s="816"/>
      <c r="F72" s="16"/>
      <c r="H72" s="76"/>
    </row>
    <row r="73" spans="1:8">
      <c r="C73" s="11" t="s">
        <v>13</v>
      </c>
      <c r="D73" s="8">
        <v>1</v>
      </c>
      <c r="E73" s="816"/>
      <c r="F73" s="16">
        <f t="shared" si="1"/>
        <v>0</v>
      </c>
      <c r="H73" s="76"/>
    </row>
    <row r="74" spans="1:8">
      <c r="E74" s="816"/>
      <c r="F74" s="16"/>
      <c r="H74" s="76"/>
    </row>
    <row r="75" spans="1:8" ht="63.75">
      <c r="A75" s="12" t="s">
        <v>32</v>
      </c>
      <c r="B75" s="572" t="s">
        <v>2478</v>
      </c>
      <c r="E75" s="816"/>
      <c r="F75" s="16"/>
      <c r="H75" s="76"/>
    </row>
    <row r="76" spans="1:8">
      <c r="C76" s="11" t="s">
        <v>13</v>
      </c>
      <c r="D76" s="8">
        <v>1</v>
      </c>
      <c r="E76" s="816"/>
      <c r="F76" s="16">
        <f t="shared" si="1"/>
        <v>0</v>
      </c>
      <c r="H76" s="76"/>
    </row>
    <row r="77" spans="1:8">
      <c r="E77" s="816"/>
      <c r="F77" s="16"/>
      <c r="H77" s="76"/>
    </row>
    <row r="78" spans="1:8" ht="63.75">
      <c r="A78" s="12" t="s">
        <v>33</v>
      </c>
      <c r="B78" s="572" t="s">
        <v>2479</v>
      </c>
      <c r="E78" s="816"/>
      <c r="F78" s="16"/>
      <c r="H78" s="76"/>
    </row>
    <row r="79" spans="1:8">
      <c r="B79" s="47" t="s">
        <v>34</v>
      </c>
      <c r="C79" s="11" t="s">
        <v>13</v>
      </c>
      <c r="D79" s="8">
        <v>7</v>
      </c>
      <c r="E79" s="816"/>
      <c r="F79" s="16">
        <f t="shared" si="1"/>
        <v>0</v>
      </c>
      <c r="H79" s="76"/>
    </row>
    <row r="80" spans="1:8">
      <c r="B80" s="47" t="s">
        <v>35</v>
      </c>
      <c r="C80" s="11" t="s">
        <v>13</v>
      </c>
      <c r="D80" s="8">
        <v>2</v>
      </c>
      <c r="E80" s="816"/>
      <c r="F80" s="16">
        <f t="shared" si="1"/>
        <v>0</v>
      </c>
      <c r="H80" s="76"/>
    </row>
    <row r="81" spans="1:8">
      <c r="E81" s="816"/>
      <c r="F81" s="16"/>
      <c r="H81" s="76"/>
    </row>
    <row r="82" spans="1:8">
      <c r="E82" s="816"/>
      <c r="F82" s="16"/>
      <c r="H82" s="76"/>
    </row>
    <row r="83" spans="1:8" ht="51">
      <c r="A83" s="12" t="s">
        <v>36</v>
      </c>
      <c r="B83" s="572" t="s">
        <v>2467</v>
      </c>
      <c r="E83" s="816"/>
      <c r="F83" s="16"/>
      <c r="H83" s="76"/>
    </row>
    <row r="84" spans="1:8">
      <c r="B84" s="572"/>
      <c r="C84" s="11" t="s">
        <v>17</v>
      </c>
      <c r="D84" s="8">
        <v>12.45</v>
      </c>
      <c r="E84" s="816"/>
      <c r="F84" s="16">
        <f t="shared" si="1"/>
        <v>0</v>
      </c>
      <c r="H84" s="76"/>
    </row>
    <row r="85" spans="1:8">
      <c r="E85" s="816"/>
      <c r="F85" s="16"/>
      <c r="H85" s="76"/>
    </row>
    <row r="86" spans="1:8" ht="25.5">
      <c r="A86" s="12" t="s">
        <v>37</v>
      </c>
      <c r="B86" s="572" t="s">
        <v>2468</v>
      </c>
      <c r="C86" s="6"/>
      <c r="D86" s="7"/>
      <c r="E86" s="816"/>
      <c r="F86" s="16"/>
      <c r="H86" s="76"/>
    </row>
    <row r="87" spans="1:8">
      <c r="B87" s="572"/>
      <c r="C87" s="11" t="s">
        <v>17</v>
      </c>
      <c r="D87" s="8">
        <v>2100</v>
      </c>
      <c r="E87" s="816"/>
      <c r="F87" s="16">
        <f t="shared" si="1"/>
        <v>0</v>
      </c>
      <c r="H87" s="76"/>
    </row>
    <row r="88" spans="1:8">
      <c r="B88" s="572"/>
      <c r="C88" s="6"/>
      <c r="D88" s="7"/>
      <c r="E88" s="816"/>
      <c r="F88" s="16"/>
      <c r="H88" s="76"/>
    </row>
    <row r="89" spans="1:8" ht="38.25">
      <c r="A89" s="12" t="s">
        <v>38</v>
      </c>
      <c r="B89" s="572" t="s">
        <v>2469</v>
      </c>
      <c r="C89" s="6"/>
      <c r="D89" s="7"/>
      <c r="E89" s="816"/>
      <c r="F89" s="16"/>
      <c r="H89" s="76"/>
    </row>
    <row r="90" spans="1:8">
      <c r="B90" s="572"/>
      <c r="C90" s="11" t="s">
        <v>17</v>
      </c>
      <c r="D90" s="8">
        <v>2100</v>
      </c>
      <c r="E90" s="816"/>
      <c r="F90" s="16">
        <f t="shared" si="1"/>
        <v>0</v>
      </c>
      <c r="H90" s="76"/>
    </row>
    <row r="91" spans="1:8">
      <c r="B91" s="572"/>
      <c r="C91" s="6"/>
      <c r="D91" s="7"/>
      <c r="E91" s="816"/>
      <c r="F91" s="16"/>
      <c r="H91" s="76"/>
    </row>
    <row r="92" spans="1:8" ht="25.5">
      <c r="A92" s="12" t="s">
        <v>39</v>
      </c>
      <c r="B92" s="572" t="s">
        <v>2470</v>
      </c>
      <c r="C92" s="6"/>
      <c r="D92" s="7"/>
      <c r="E92" s="816"/>
      <c r="F92" s="16"/>
      <c r="H92" s="76"/>
    </row>
    <row r="93" spans="1:8">
      <c r="B93" s="572"/>
      <c r="C93" s="11" t="s">
        <v>17</v>
      </c>
      <c r="D93" s="8">
        <v>2100</v>
      </c>
      <c r="E93" s="816"/>
      <c r="F93" s="16">
        <f t="shared" si="1"/>
        <v>0</v>
      </c>
      <c r="H93" s="76"/>
    </row>
    <row r="94" spans="1:8">
      <c r="E94" s="816"/>
      <c r="F94" s="16"/>
      <c r="H94" s="76"/>
    </row>
    <row r="95" spans="1:8" ht="63.75">
      <c r="A95" s="12" t="s">
        <v>40</v>
      </c>
      <c r="B95" s="572" t="s">
        <v>62</v>
      </c>
      <c r="E95" s="816"/>
      <c r="F95" s="16"/>
      <c r="H95" s="76"/>
    </row>
    <row r="96" spans="1:8">
      <c r="C96" s="11" t="s">
        <v>23</v>
      </c>
      <c r="D96" s="8">
        <v>24</v>
      </c>
      <c r="E96" s="816"/>
      <c r="F96" s="16">
        <f t="shared" si="1"/>
        <v>0</v>
      </c>
      <c r="H96" s="76"/>
    </row>
    <row r="97" spans="1:8">
      <c r="E97" s="816"/>
      <c r="F97" s="16"/>
      <c r="H97" s="76"/>
    </row>
    <row r="98" spans="1:8" ht="51">
      <c r="A98" s="12" t="s">
        <v>41</v>
      </c>
      <c r="B98" s="572" t="s">
        <v>2480</v>
      </c>
      <c r="E98" s="816"/>
      <c r="F98" s="16"/>
      <c r="H98" s="76"/>
    </row>
    <row r="99" spans="1:8">
      <c r="B99" s="572"/>
      <c r="C99" s="11" t="s">
        <v>17</v>
      </c>
      <c r="D99" s="8">
        <v>1570</v>
      </c>
      <c r="E99" s="816"/>
      <c r="F99" s="16">
        <f t="shared" ref="F99:F161" si="2">D99*E99</f>
        <v>0</v>
      </c>
      <c r="H99" s="76"/>
    </row>
    <row r="100" spans="1:8">
      <c r="B100" s="572"/>
      <c r="E100" s="816"/>
      <c r="F100" s="16"/>
      <c r="H100" s="76"/>
    </row>
    <row r="101" spans="1:8" ht="51">
      <c r="A101" s="12" t="s">
        <v>43</v>
      </c>
      <c r="B101" s="572" t="s">
        <v>2471</v>
      </c>
      <c r="E101" s="816"/>
      <c r="F101" s="16"/>
      <c r="H101" s="76"/>
    </row>
    <row r="102" spans="1:8">
      <c r="C102" s="11" t="s">
        <v>17</v>
      </c>
      <c r="D102" s="8">
        <v>1600</v>
      </c>
      <c r="E102" s="816"/>
      <c r="F102" s="16">
        <f t="shared" si="2"/>
        <v>0</v>
      </c>
      <c r="H102" s="76"/>
    </row>
    <row r="103" spans="1:8">
      <c r="E103" s="816"/>
      <c r="F103" s="16"/>
      <c r="H103" s="76"/>
    </row>
    <row r="104" spans="1:8" ht="25.5">
      <c r="A104" s="12" t="s">
        <v>44</v>
      </c>
      <c r="B104" s="572" t="s">
        <v>1910</v>
      </c>
      <c r="E104" s="816"/>
      <c r="F104" s="16"/>
      <c r="H104" s="76"/>
    </row>
    <row r="105" spans="1:8">
      <c r="C105" s="11" t="s">
        <v>17</v>
      </c>
      <c r="D105" s="8">
        <v>1480</v>
      </c>
      <c r="E105" s="816"/>
      <c r="F105" s="16">
        <f t="shared" si="2"/>
        <v>0</v>
      </c>
      <c r="H105" s="76"/>
    </row>
    <row r="106" spans="1:8">
      <c r="E106" s="816"/>
      <c r="F106" s="16"/>
      <c r="H106" s="76"/>
    </row>
    <row r="107" spans="1:8" ht="38.25">
      <c r="A107" s="12" t="s">
        <v>45</v>
      </c>
      <c r="B107" s="575" t="s">
        <v>243</v>
      </c>
      <c r="E107" s="816"/>
      <c r="F107" s="16"/>
      <c r="H107" s="76"/>
    </row>
    <row r="108" spans="1:8">
      <c r="B108" s="575"/>
      <c r="C108" s="11" t="s">
        <v>17</v>
      </c>
      <c r="D108" s="8">
        <v>2100</v>
      </c>
      <c r="E108" s="816"/>
      <c r="F108" s="16">
        <f t="shared" si="2"/>
        <v>0</v>
      </c>
      <c r="H108" s="76"/>
    </row>
    <row r="109" spans="1:8">
      <c r="B109" s="575"/>
      <c r="E109" s="816"/>
      <c r="F109" s="16"/>
      <c r="H109" s="76"/>
    </row>
    <row r="110" spans="1:8" ht="51">
      <c r="A110" s="12" t="s">
        <v>47</v>
      </c>
      <c r="B110" s="575" t="s">
        <v>216</v>
      </c>
      <c r="E110" s="816"/>
      <c r="F110" s="16"/>
      <c r="H110" s="76"/>
    </row>
    <row r="111" spans="1:8">
      <c r="B111" s="575"/>
      <c r="C111" s="11" t="s">
        <v>17</v>
      </c>
      <c r="D111" s="8">
        <v>628</v>
      </c>
      <c r="E111" s="816"/>
      <c r="F111" s="16">
        <f t="shared" si="2"/>
        <v>0</v>
      </c>
      <c r="H111" s="76"/>
    </row>
    <row r="112" spans="1:8">
      <c r="E112" s="816"/>
      <c r="F112" s="16"/>
      <c r="H112" s="76"/>
    </row>
    <row r="113" spans="1:8" ht="63.75">
      <c r="A113" s="12" t="s">
        <v>48</v>
      </c>
      <c r="B113" s="572" t="s">
        <v>64</v>
      </c>
      <c r="C113" s="6"/>
      <c r="D113" s="7"/>
      <c r="E113" s="20"/>
      <c r="F113" s="16"/>
      <c r="H113" s="76"/>
    </row>
    <row r="114" spans="1:8">
      <c r="B114" s="572" t="s">
        <v>65</v>
      </c>
      <c r="C114" s="6" t="s">
        <v>13</v>
      </c>
      <c r="D114" s="7">
        <v>70</v>
      </c>
      <c r="E114" s="20"/>
      <c r="F114" s="16">
        <f t="shared" si="2"/>
        <v>0</v>
      </c>
      <c r="H114" s="76"/>
    </row>
    <row r="115" spans="1:8">
      <c r="B115" s="572" t="s">
        <v>66</v>
      </c>
      <c r="C115" s="6" t="s">
        <v>13</v>
      </c>
      <c r="D115" s="7">
        <v>55</v>
      </c>
      <c r="E115" s="20"/>
      <c r="F115" s="16">
        <f t="shared" si="2"/>
        <v>0</v>
      </c>
      <c r="H115" s="76"/>
    </row>
    <row r="116" spans="1:8">
      <c r="B116" s="572" t="s">
        <v>67</v>
      </c>
      <c r="C116" s="6" t="s">
        <v>13</v>
      </c>
      <c r="D116" s="7">
        <v>55</v>
      </c>
      <c r="E116" s="20"/>
      <c r="F116" s="16">
        <f t="shared" si="2"/>
        <v>0</v>
      </c>
      <c r="H116" s="76"/>
    </row>
    <row r="117" spans="1:8">
      <c r="B117" s="572" t="s">
        <v>68</v>
      </c>
      <c r="C117" s="6" t="s">
        <v>13</v>
      </c>
      <c r="D117" s="7">
        <v>1</v>
      </c>
      <c r="E117" s="20"/>
      <c r="F117" s="16">
        <f t="shared" si="2"/>
        <v>0</v>
      </c>
      <c r="H117" s="76"/>
    </row>
    <row r="118" spans="1:8">
      <c r="B118" s="572" t="s">
        <v>69</v>
      </c>
      <c r="C118" s="6" t="s">
        <v>13</v>
      </c>
      <c r="D118" s="7">
        <v>9</v>
      </c>
      <c r="E118" s="20"/>
      <c r="F118" s="16">
        <f t="shared" si="2"/>
        <v>0</v>
      </c>
      <c r="H118" s="76"/>
    </row>
    <row r="119" spans="1:8">
      <c r="B119" s="572" t="s">
        <v>70</v>
      </c>
      <c r="C119" s="6" t="s">
        <v>13</v>
      </c>
      <c r="D119" s="7">
        <v>1</v>
      </c>
      <c r="E119" s="20"/>
      <c r="F119" s="16">
        <f t="shared" si="2"/>
        <v>0</v>
      </c>
      <c r="H119" s="76"/>
    </row>
    <row r="120" spans="1:8">
      <c r="B120" s="572" t="s">
        <v>71</v>
      </c>
      <c r="C120" s="6" t="s">
        <v>13</v>
      </c>
      <c r="D120" s="7">
        <v>5</v>
      </c>
      <c r="E120" s="20"/>
      <c r="F120" s="16">
        <f t="shared" si="2"/>
        <v>0</v>
      </c>
      <c r="H120" s="76"/>
    </row>
    <row r="121" spans="1:8">
      <c r="B121" s="572" t="s">
        <v>72</v>
      </c>
      <c r="C121" s="6" t="s">
        <v>13</v>
      </c>
      <c r="D121" s="7">
        <v>1</v>
      </c>
      <c r="E121" s="20"/>
      <c r="F121" s="16">
        <f t="shared" si="2"/>
        <v>0</v>
      </c>
      <c r="H121" s="76"/>
    </row>
    <row r="122" spans="1:8">
      <c r="B122" s="572" t="s">
        <v>73</v>
      </c>
      <c r="C122" s="6" t="s">
        <v>13</v>
      </c>
      <c r="D122" s="7">
        <v>2</v>
      </c>
      <c r="E122" s="20"/>
      <c r="F122" s="16">
        <f t="shared" si="2"/>
        <v>0</v>
      </c>
      <c r="H122" s="76"/>
    </row>
    <row r="123" spans="1:8">
      <c r="B123" s="572" t="s">
        <v>74</v>
      </c>
      <c r="C123" s="6" t="s">
        <v>13</v>
      </c>
      <c r="D123" s="7">
        <v>2</v>
      </c>
      <c r="E123" s="20"/>
      <c r="F123" s="16">
        <f t="shared" si="2"/>
        <v>0</v>
      </c>
      <c r="H123" s="76"/>
    </row>
    <row r="124" spans="1:8">
      <c r="B124" s="572" t="s">
        <v>75</v>
      </c>
      <c r="C124" s="6" t="s">
        <v>13</v>
      </c>
      <c r="D124" s="7">
        <v>2</v>
      </c>
      <c r="E124" s="20"/>
      <c r="F124" s="16">
        <f t="shared" si="2"/>
        <v>0</v>
      </c>
      <c r="H124" s="76"/>
    </row>
    <row r="125" spans="1:8">
      <c r="B125" s="572" t="s">
        <v>76</v>
      </c>
      <c r="C125" s="6" t="s">
        <v>13</v>
      </c>
      <c r="D125" s="7">
        <v>5</v>
      </c>
      <c r="E125" s="20"/>
      <c r="F125" s="16">
        <f t="shared" si="2"/>
        <v>0</v>
      </c>
      <c r="H125" s="76"/>
    </row>
    <row r="126" spans="1:8">
      <c r="E126" s="816"/>
      <c r="F126" s="16"/>
      <c r="H126" s="76"/>
    </row>
    <row r="127" spans="1:8" ht="38.25">
      <c r="A127" s="12" t="s">
        <v>49</v>
      </c>
      <c r="B127" s="575" t="s">
        <v>217</v>
      </c>
      <c r="E127" s="816"/>
      <c r="F127" s="16"/>
      <c r="H127" s="76"/>
    </row>
    <row r="128" spans="1:8">
      <c r="C128" s="11" t="s">
        <v>25</v>
      </c>
      <c r="D128" s="8">
        <v>27</v>
      </c>
      <c r="E128" s="816"/>
      <c r="F128" s="16">
        <f t="shared" si="2"/>
        <v>0</v>
      </c>
      <c r="H128" s="76"/>
    </row>
    <row r="129" spans="1:8">
      <c r="E129" s="816"/>
      <c r="F129" s="16"/>
      <c r="H129" s="76"/>
    </row>
    <row r="130" spans="1:8" ht="38.25">
      <c r="A130" s="12" t="s">
        <v>51</v>
      </c>
      <c r="B130" s="575" t="s">
        <v>77</v>
      </c>
      <c r="E130" s="816"/>
      <c r="F130" s="16"/>
      <c r="H130" s="76"/>
    </row>
    <row r="131" spans="1:8">
      <c r="C131" s="11" t="s">
        <v>25</v>
      </c>
      <c r="D131" s="8">
        <v>25</v>
      </c>
      <c r="E131" s="816"/>
      <c r="F131" s="16">
        <f t="shared" si="2"/>
        <v>0</v>
      </c>
      <c r="H131" s="76"/>
    </row>
    <row r="132" spans="1:8">
      <c r="E132" s="816"/>
      <c r="F132" s="16"/>
      <c r="H132" s="76"/>
    </row>
    <row r="133" spans="1:8" ht="38.25">
      <c r="A133" s="12" t="s">
        <v>52</v>
      </c>
      <c r="B133" s="575" t="s">
        <v>42</v>
      </c>
      <c r="E133" s="816"/>
      <c r="F133" s="16"/>
      <c r="H133" s="76"/>
    </row>
    <row r="134" spans="1:8">
      <c r="C134" s="11" t="s">
        <v>23</v>
      </c>
      <c r="D134" s="8">
        <v>65</v>
      </c>
      <c r="E134" s="816"/>
      <c r="F134" s="16">
        <f t="shared" si="2"/>
        <v>0</v>
      </c>
      <c r="H134" s="76"/>
    </row>
    <row r="135" spans="1:8">
      <c r="E135" s="816"/>
      <c r="F135" s="16"/>
      <c r="H135" s="76"/>
    </row>
    <row r="136" spans="1:8" ht="63.75">
      <c r="A136" s="12" t="s">
        <v>54</v>
      </c>
      <c r="B136" s="575" t="s">
        <v>218</v>
      </c>
      <c r="E136" s="816"/>
      <c r="F136" s="16"/>
      <c r="H136" s="76"/>
    </row>
    <row r="137" spans="1:8">
      <c r="C137" s="11" t="s">
        <v>25</v>
      </c>
      <c r="D137" s="8">
        <v>25</v>
      </c>
      <c r="E137" s="816"/>
      <c r="F137" s="16">
        <f t="shared" si="2"/>
        <v>0</v>
      </c>
      <c r="H137" s="76"/>
    </row>
    <row r="138" spans="1:8">
      <c r="E138" s="816"/>
      <c r="F138" s="16"/>
      <c r="H138" s="76"/>
    </row>
    <row r="139" spans="1:8" ht="25.5">
      <c r="A139" s="12" t="s">
        <v>57</v>
      </c>
      <c r="B139" s="575" t="s">
        <v>56</v>
      </c>
      <c r="E139" s="816"/>
      <c r="F139" s="16"/>
      <c r="H139" s="76"/>
    </row>
    <row r="140" spans="1:8">
      <c r="C140" s="11" t="s">
        <v>25</v>
      </c>
      <c r="D140" s="8">
        <v>31.83</v>
      </c>
      <c r="E140" s="816"/>
      <c r="F140" s="16">
        <f t="shared" si="2"/>
        <v>0</v>
      </c>
      <c r="H140" s="76"/>
    </row>
    <row r="141" spans="1:8">
      <c r="E141" s="816"/>
      <c r="F141" s="16"/>
      <c r="H141" s="76"/>
    </row>
    <row r="142" spans="1:8" ht="38.25">
      <c r="A142" s="12" t="s">
        <v>58</v>
      </c>
      <c r="B142" s="575" t="s">
        <v>1664</v>
      </c>
      <c r="E142" s="816"/>
      <c r="F142" s="16"/>
      <c r="H142" s="76"/>
    </row>
    <row r="143" spans="1:8">
      <c r="C143" s="11" t="s">
        <v>23</v>
      </c>
      <c r="D143" s="8">
        <v>20</v>
      </c>
      <c r="E143" s="816"/>
      <c r="F143" s="16">
        <f t="shared" si="2"/>
        <v>0</v>
      </c>
      <c r="H143" s="76"/>
    </row>
    <row r="144" spans="1:8">
      <c r="E144" s="816"/>
      <c r="F144" s="16"/>
      <c r="H144" s="76"/>
    </row>
    <row r="145" spans="1:8" ht="38.25">
      <c r="A145" s="12" t="s">
        <v>59</v>
      </c>
      <c r="B145" s="575" t="s">
        <v>46</v>
      </c>
      <c r="E145" s="816"/>
      <c r="F145" s="16"/>
      <c r="H145" s="76"/>
    </row>
    <row r="146" spans="1:8">
      <c r="C146" s="11" t="s">
        <v>25</v>
      </c>
      <c r="D146" s="8">
        <v>6.5</v>
      </c>
      <c r="E146" s="816"/>
      <c r="F146" s="16">
        <f t="shared" si="2"/>
        <v>0</v>
      </c>
      <c r="H146" s="76"/>
    </row>
    <row r="147" spans="1:8">
      <c r="E147" s="816"/>
      <c r="F147" s="16"/>
      <c r="H147" s="76"/>
    </row>
    <row r="148" spans="1:8" ht="38.25">
      <c r="A148" s="12" t="s">
        <v>60</v>
      </c>
      <c r="B148" s="575" t="s">
        <v>50</v>
      </c>
      <c r="E148" s="816"/>
      <c r="F148" s="16"/>
      <c r="H148" s="76"/>
    </row>
    <row r="149" spans="1:8">
      <c r="C149" s="11" t="s">
        <v>25</v>
      </c>
      <c r="D149" s="8">
        <v>18</v>
      </c>
      <c r="E149" s="816"/>
      <c r="F149" s="16">
        <f t="shared" si="2"/>
        <v>0</v>
      </c>
      <c r="H149" s="76"/>
    </row>
    <row r="150" spans="1:8">
      <c r="E150" s="816"/>
      <c r="F150" s="16"/>
      <c r="H150" s="76"/>
    </row>
    <row r="151" spans="1:8" ht="38.25">
      <c r="A151" s="12" t="s">
        <v>61</v>
      </c>
      <c r="B151" s="576" t="s">
        <v>235</v>
      </c>
      <c r="E151" s="816"/>
      <c r="F151" s="16"/>
      <c r="H151" s="76"/>
    </row>
    <row r="152" spans="1:8">
      <c r="B152" s="576"/>
      <c r="C152" s="11" t="s">
        <v>25</v>
      </c>
      <c r="D152" s="8">
        <v>265</v>
      </c>
      <c r="E152" s="816"/>
      <c r="F152" s="16">
        <f>D152*E152</f>
        <v>0</v>
      </c>
      <c r="H152" s="76"/>
    </row>
    <row r="153" spans="1:8">
      <c r="B153" s="576"/>
      <c r="E153" s="816"/>
      <c r="F153" s="16"/>
      <c r="H153" s="76"/>
    </row>
    <row r="154" spans="1:8" ht="51">
      <c r="A154" s="12" t="s">
        <v>63</v>
      </c>
      <c r="B154" s="572" t="s">
        <v>236</v>
      </c>
      <c r="E154" s="816"/>
      <c r="F154" s="16"/>
      <c r="H154" s="76"/>
    </row>
    <row r="155" spans="1:8">
      <c r="C155" s="11" t="s">
        <v>23</v>
      </c>
      <c r="D155" s="8">
        <v>160</v>
      </c>
      <c r="E155" s="816"/>
      <c r="F155" s="16">
        <f t="shared" si="2"/>
        <v>0</v>
      </c>
      <c r="H155" s="76"/>
    </row>
    <row r="156" spans="1:8">
      <c r="E156" s="816"/>
      <c r="F156" s="16"/>
      <c r="H156" s="76"/>
    </row>
    <row r="157" spans="1:8" ht="38.25">
      <c r="A157" s="12" t="s">
        <v>78</v>
      </c>
      <c r="B157" s="572" t="s">
        <v>53</v>
      </c>
      <c r="E157" s="816"/>
      <c r="F157" s="16"/>
      <c r="H157" s="76"/>
    </row>
    <row r="158" spans="1:8">
      <c r="C158" s="11" t="s">
        <v>23</v>
      </c>
      <c r="D158" s="8">
        <v>300</v>
      </c>
      <c r="E158" s="816"/>
      <c r="F158" s="16">
        <f t="shared" si="2"/>
        <v>0</v>
      </c>
      <c r="H158" s="76"/>
    </row>
    <row r="159" spans="1:8">
      <c r="E159" s="816"/>
      <c r="F159" s="16"/>
      <c r="H159" s="76"/>
    </row>
    <row r="160" spans="1:8" ht="25.5">
      <c r="A160" s="12" t="s">
        <v>79</v>
      </c>
      <c r="B160" s="575" t="s">
        <v>55</v>
      </c>
      <c r="E160" s="816"/>
      <c r="F160" s="16"/>
      <c r="H160" s="76"/>
    </row>
    <row r="161" spans="1:8">
      <c r="C161" s="11" t="s">
        <v>17</v>
      </c>
      <c r="D161" s="8">
        <v>190</v>
      </c>
      <c r="E161" s="816"/>
      <c r="F161" s="16">
        <f t="shared" si="2"/>
        <v>0</v>
      </c>
      <c r="H161" s="76"/>
    </row>
    <row r="162" spans="1:8">
      <c r="E162" s="816"/>
      <c r="F162" s="16"/>
      <c r="H162" s="76"/>
    </row>
    <row r="163" spans="1:8" ht="25.5">
      <c r="A163" s="12" t="s">
        <v>80</v>
      </c>
      <c r="B163" s="572" t="s">
        <v>207</v>
      </c>
      <c r="E163" s="816"/>
      <c r="F163" s="16"/>
      <c r="H163" s="76"/>
    </row>
    <row r="164" spans="1:8">
      <c r="C164" s="11" t="s">
        <v>25</v>
      </c>
      <c r="D164" s="8">
        <v>5</v>
      </c>
      <c r="E164" s="816"/>
      <c r="F164" s="16">
        <f t="shared" ref="F164" si="3">D164*E164</f>
        <v>0</v>
      </c>
      <c r="H164" s="76"/>
    </row>
    <row r="165" spans="1:8">
      <c r="E165" s="816"/>
      <c r="F165" s="16"/>
      <c r="H165" s="76"/>
    </row>
    <row r="166" spans="1:8" ht="63.75">
      <c r="A166" s="12" t="s">
        <v>81</v>
      </c>
      <c r="B166" s="47" t="s">
        <v>2481</v>
      </c>
      <c r="E166" s="816"/>
      <c r="H166" s="76"/>
    </row>
    <row r="167" spans="1:8">
      <c r="B167" s="577"/>
      <c r="C167" s="11" t="s">
        <v>25</v>
      </c>
      <c r="D167" s="8">
        <v>500</v>
      </c>
      <c r="E167" s="816"/>
      <c r="F167" s="16">
        <f t="shared" ref="F167:F170" si="4">D167*E167</f>
        <v>0</v>
      </c>
      <c r="H167" s="76"/>
    </row>
    <row r="168" spans="1:8">
      <c r="B168" s="577"/>
      <c r="E168" s="816"/>
      <c r="F168" s="16"/>
      <c r="H168" s="76"/>
    </row>
    <row r="169" spans="1:8" ht="51">
      <c r="A169" s="12" t="s">
        <v>206</v>
      </c>
      <c r="B169" s="572" t="s">
        <v>2472</v>
      </c>
      <c r="E169" s="816"/>
      <c r="F169" s="16"/>
      <c r="H169" s="76"/>
    </row>
    <row r="170" spans="1:8">
      <c r="C170" s="11" t="s">
        <v>17</v>
      </c>
      <c r="D170" s="8">
        <v>2100</v>
      </c>
      <c r="E170" s="816"/>
      <c r="F170" s="16">
        <f t="shared" si="4"/>
        <v>0</v>
      </c>
      <c r="H170" s="76"/>
    </row>
    <row r="171" spans="1:8">
      <c r="E171" s="816"/>
      <c r="H171" s="76"/>
    </row>
    <row r="172" spans="1:8" s="75" customFormat="1">
      <c r="A172" s="1" t="s">
        <v>94</v>
      </c>
      <c r="B172" s="571" t="s">
        <v>82</v>
      </c>
      <c r="C172" s="13"/>
      <c r="D172" s="14"/>
      <c r="E172" s="819"/>
      <c r="F172" s="21">
        <f>SUM(F31:F170)</f>
        <v>0</v>
      </c>
      <c r="H172" s="76"/>
    </row>
    <row r="173" spans="1:8">
      <c r="A173" s="22"/>
      <c r="B173" s="578"/>
      <c r="E173" s="816"/>
      <c r="H173" s="76"/>
    </row>
    <row r="174" spans="1:8">
      <c r="A174" s="22"/>
      <c r="B174" s="578"/>
      <c r="E174" s="816"/>
      <c r="H174" s="76"/>
    </row>
    <row r="175" spans="1:8" s="75" customFormat="1">
      <c r="A175" s="1" t="s">
        <v>85</v>
      </c>
      <c r="B175" s="571" t="s">
        <v>83</v>
      </c>
      <c r="C175" s="2" t="s">
        <v>145</v>
      </c>
      <c r="D175" s="3" t="s">
        <v>87</v>
      </c>
      <c r="E175" s="818" t="s">
        <v>88</v>
      </c>
      <c r="F175" s="4" t="s">
        <v>89</v>
      </c>
      <c r="H175" s="76"/>
    </row>
    <row r="176" spans="1:8">
      <c r="A176" s="22"/>
      <c r="B176" s="578"/>
      <c r="E176" s="816"/>
      <c r="H176" s="76"/>
    </row>
    <row r="177" spans="1:8" ht="51">
      <c r="A177" s="12" t="s">
        <v>6</v>
      </c>
      <c r="B177" s="572" t="s">
        <v>237</v>
      </c>
      <c r="E177" s="816"/>
      <c r="H177" s="76"/>
    </row>
    <row r="178" spans="1:8">
      <c r="C178" s="11" t="s">
        <v>25</v>
      </c>
      <c r="D178" s="8">
        <v>520</v>
      </c>
      <c r="E178" s="816"/>
      <c r="F178" s="9">
        <f>D178*E178</f>
        <v>0</v>
      </c>
      <c r="H178" s="76"/>
    </row>
    <row r="179" spans="1:8">
      <c r="E179" s="816"/>
      <c r="H179" s="76"/>
    </row>
    <row r="180" spans="1:8" ht="63.75">
      <c r="A180" s="12" t="s">
        <v>11</v>
      </c>
      <c r="B180" s="572" t="s">
        <v>201</v>
      </c>
      <c r="E180" s="816"/>
      <c r="H180" s="76"/>
    </row>
    <row r="181" spans="1:8">
      <c r="C181" s="11" t="s">
        <v>25</v>
      </c>
      <c r="D181" s="8">
        <v>445</v>
      </c>
      <c r="E181" s="816"/>
      <c r="F181" s="9">
        <f t="shared" ref="F181:F196" si="5">D181*E181</f>
        <v>0</v>
      </c>
      <c r="H181" s="76"/>
    </row>
    <row r="182" spans="1:8">
      <c r="E182" s="816"/>
      <c r="H182" s="76"/>
    </row>
    <row r="183" spans="1:8" ht="25.5">
      <c r="A183" s="12" t="s">
        <v>14</v>
      </c>
      <c r="B183" s="572" t="s">
        <v>146</v>
      </c>
      <c r="E183" s="816"/>
      <c r="H183" s="76"/>
    </row>
    <row r="184" spans="1:8">
      <c r="C184" s="11" t="s">
        <v>17</v>
      </c>
      <c r="D184" s="8">
        <v>694</v>
      </c>
      <c r="E184" s="816"/>
      <c r="F184" s="9">
        <f t="shared" si="5"/>
        <v>0</v>
      </c>
      <c r="H184" s="76"/>
    </row>
    <row r="185" spans="1:8">
      <c r="E185" s="816"/>
      <c r="H185" s="76"/>
    </row>
    <row r="186" spans="1:8" ht="38.25">
      <c r="A186" s="12" t="s">
        <v>15</v>
      </c>
      <c r="B186" s="572" t="s">
        <v>1911</v>
      </c>
      <c r="E186" s="816"/>
      <c r="H186" s="76"/>
    </row>
    <row r="187" spans="1:8">
      <c r="C187" s="11" t="s">
        <v>25</v>
      </c>
      <c r="D187" s="8">
        <v>36</v>
      </c>
      <c r="E187" s="816"/>
      <c r="F187" s="9">
        <f t="shared" si="5"/>
        <v>0</v>
      </c>
      <c r="H187" s="76"/>
    </row>
    <row r="188" spans="1:8">
      <c r="E188" s="816"/>
      <c r="H188" s="76"/>
    </row>
    <row r="189" spans="1:8" ht="38.25">
      <c r="A189" s="12" t="s">
        <v>18</v>
      </c>
      <c r="B189" s="572" t="s">
        <v>219</v>
      </c>
      <c r="E189" s="816"/>
      <c r="H189" s="76"/>
    </row>
    <row r="190" spans="1:8">
      <c r="C190" s="11" t="s">
        <v>25</v>
      </c>
      <c r="D190" s="8">
        <v>138</v>
      </c>
      <c r="E190" s="816"/>
      <c r="F190" s="9">
        <f t="shared" si="5"/>
        <v>0</v>
      </c>
      <c r="H190" s="76"/>
    </row>
    <row r="191" spans="1:8">
      <c r="E191" s="816"/>
      <c r="H191" s="76"/>
    </row>
    <row r="192" spans="1:8" ht="38.25">
      <c r="A192" s="12" t="s">
        <v>21</v>
      </c>
      <c r="B192" s="572" t="s">
        <v>238</v>
      </c>
      <c r="C192" s="23"/>
      <c r="D192" s="18"/>
      <c r="E192" s="820"/>
      <c r="H192" s="76"/>
    </row>
    <row r="193" spans="1:8">
      <c r="B193" s="572"/>
      <c r="C193" s="6" t="s">
        <v>25</v>
      </c>
      <c r="D193" s="7">
        <v>230</v>
      </c>
      <c r="E193" s="816"/>
      <c r="F193" s="9">
        <f t="shared" si="5"/>
        <v>0</v>
      </c>
      <c r="H193" s="76"/>
    </row>
    <row r="194" spans="1:8">
      <c r="B194" s="572"/>
      <c r="C194" s="23"/>
      <c r="D194" s="18"/>
      <c r="E194" s="820"/>
      <c r="H194" s="76"/>
    </row>
    <row r="195" spans="1:8" ht="27.75">
      <c r="A195" s="12" t="s">
        <v>22</v>
      </c>
      <c r="B195" s="572" t="s">
        <v>2361</v>
      </c>
      <c r="C195" s="6"/>
      <c r="D195" s="7"/>
      <c r="E195" s="816"/>
      <c r="H195" s="76"/>
    </row>
    <row r="196" spans="1:8">
      <c r="B196" s="572"/>
      <c r="C196" s="6" t="s">
        <v>25</v>
      </c>
      <c r="D196" s="7">
        <v>850</v>
      </c>
      <c r="E196" s="816"/>
      <c r="F196" s="9">
        <f t="shared" si="5"/>
        <v>0</v>
      </c>
      <c r="H196" s="76"/>
    </row>
    <row r="197" spans="1:8">
      <c r="B197" s="572"/>
      <c r="C197" s="23"/>
      <c r="D197" s="18"/>
      <c r="E197" s="820"/>
      <c r="H197" s="76"/>
    </row>
    <row r="198" spans="1:8" ht="51">
      <c r="A198" s="12" t="s">
        <v>24</v>
      </c>
      <c r="B198" s="572" t="s">
        <v>2616</v>
      </c>
      <c r="C198" s="6"/>
      <c r="D198" s="7"/>
      <c r="E198" s="816"/>
      <c r="H198" s="76"/>
    </row>
    <row r="199" spans="1:8">
      <c r="B199" s="572" t="s">
        <v>2006</v>
      </c>
      <c r="C199" s="6" t="s">
        <v>25</v>
      </c>
      <c r="D199" s="7">
        <v>35</v>
      </c>
      <c r="E199" s="816"/>
      <c r="F199" s="9">
        <f>D199*E199</f>
        <v>0</v>
      </c>
      <c r="H199" s="76"/>
    </row>
    <row r="200" spans="1:8">
      <c r="B200" s="572" t="s">
        <v>2007</v>
      </c>
      <c r="C200" s="6" t="s">
        <v>17</v>
      </c>
      <c r="D200" s="7">
        <v>170</v>
      </c>
      <c r="E200" s="816"/>
      <c r="F200" s="9">
        <f>D200*E200</f>
        <v>0</v>
      </c>
      <c r="H200" s="76"/>
    </row>
    <row r="201" spans="1:8">
      <c r="B201" s="77"/>
      <c r="C201" s="78"/>
      <c r="D201" s="79"/>
      <c r="E201" s="821"/>
      <c r="F201" s="80"/>
      <c r="H201" s="76"/>
    </row>
    <row r="202" spans="1:8" s="75" customFormat="1">
      <c r="A202" s="1" t="s">
        <v>85</v>
      </c>
      <c r="B202" s="571" t="s">
        <v>84</v>
      </c>
      <c r="C202" s="13"/>
      <c r="D202" s="14"/>
      <c r="E202" s="819"/>
      <c r="F202" s="4">
        <f>SUM(F177:F200)</f>
        <v>0</v>
      </c>
      <c r="H202" s="76"/>
    </row>
    <row r="203" spans="1:8">
      <c r="E203" s="816"/>
      <c r="H203" s="76"/>
    </row>
    <row r="204" spans="1:8">
      <c r="E204" s="816"/>
      <c r="H204" s="76"/>
    </row>
    <row r="205" spans="1:8" s="75" customFormat="1">
      <c r="A205" s="1" t="s">
        <v>95</v>
      </c>
      <c r="B205" s="571" t="s">
        <v>96</v>
      </c>
      <c r="C205" s="2" t="s">
        <v>145</v>
      </c>
      <c r="D205" s="3" t="s">
        <v>87</v>
      </c>
      <c r="E205" s="818" t="s">
        <v>88</v>
      </c>
      <c r="F205" s="4" t="s">
        <v>89</v>
      </c>
      <c r="H205" s="76"/>
    </row>
    <row r="206" spans="1:8">
      <c r="A206" s="22"/>
      <c r="B206" s="578"/>
      <c r="C206" s="23"/>
      <c r="D206" s="24"/>
      <c r="E206" s="822"/>
      <c r="F206" s="25"/>
      <c r="H206" s="76"/>
    </row>
    <row r="207" spans="1:8" ht="165.75">
      <c r="B207" s="47" t="s">
        <v>1993</v>
      </c>
      <c r="E207" s="816"/>
      <c r="H207" s="76"/>
    </row>
    <row r="208" spans="1:8">
      <c r="E208" s="816"/>
      <c r="H208" s="76"/>
    </row>
    <row r="209" spans="1:8" ht="38.25">
      <c r="A209" s="12" t="s">
        <v>6</v>
      </c>
      <c r="B209" s="47" t="s">
        <v>200</v>
      </c>
      <c r="C209" s="23"/>
      <c r="D209" s="18"/>
      <c r="E209" s="820"/>
      <c r="H209" s="76"/>
    </row>
    <row r="210" spans="1:8">
      <c r="B210" s="47" t="s">
        <v>97</v>
      </c>
      <c r="C210" s="6" t="s">
        <v>25</v>
      </c>
      <c r="D210" s="7">
        <v>35</v>
      </c>
      <c r="E210" s="816"/>
      <c r="F210" s="9">
        <f>SUM(D210*E210)</f>
        <v>0</v>
      </c>
      <c r="H210" s="76"/>
    </row>
    <row r="211" spans="1:8">
      <c r="B211" s="572"/>
      <c r="C211" s="23"/>
      <c r="D211" s="18"/>
      <c r="E211" s="820"/>
      <c r="H211" s="76"/>
    </row>
    <row r="212" spans="1:8" ht="25.5">
      <c r="A212" s="12" t="s">
        <v>11</v>
      </c>
      <c r="B212" s="47" t="s">
        <v>99</v>
      </c>
      <c r="C212" s="6"/>
      <c r="D212" s="7"/>
      <c r="E212" s="816"/>
      <c r="H212" s="76"/>
    </row>
    <row r="213" spans="1:8">
      <c r="B213" s="47" t="s">
        <v>97</v>
      </c>
      <c r="C213" s="6" t="s">
        <v>25</v>
      </c>
      <c r="D213" s="7">
        <v>35</v>
      </c>
      <c r="E213" s="816"/>
      <c r="F213" s="9">
        <f t="shared" ref="F213:F258" si="6">SUM(D213*E213)</f>
        <v>0</v>
      </c>
      <c r="H213" s="76"/>
    </row>
    <row r="214" spans="1:8">
      <c r="B214" s="572"/>
      <c r="C214" s="23"/>
      <c r="D214" s="18"/>
      <c r="E214" s="820"/>
      <c r="H214" s="76"/>
    </row>
    <row r="215" spans="1:8" ht="76.5">
      <c r="A215" s="12" t="s">
        <v>14</v>
      </c>
      <c r="B215" s="47" t="s">
        <v>1994</v>
      </c>
      <c r="C215" s="6"/>
      <c r="D215" s="7"/>
      <c r="E215" s="816"/>
      <c r="H215" s="76"/>
    </row>
    <row r="216" spans="1:8">
      <c r="B216" s="47" t="s">
        <v>97</v>
      </c>
      <c r="C216" s="6" t="s">
        <v>25</v>
      </c>
      <c r="D216" s="7">
        <v>25</v>
      </c>
      <c r="E216" s="816"/>
      <c r="F216" s="9">
        <f t="shared" si="6"/>
        <v>0</v>
      </c>
      <c r="H216" s="76"/>
    </row>
    <row r="217" spans="1:8">
      <c r="B217" s="47" t="s">
        <v>98</v>
      </c>
      <c r="C217" s="6" t="s">
        <v>17</v>
      </c>
      <c r="D217" s="7">
        <v>200</v>
      </c>
      <c r="E217" s="816"/>
      <c r="F217" s="9">
        <f t="shared" si="6"/>
        <v>0</v>
      </c>
      <c r="H217" s="76"/>
    </row>
    <row r="218" spans="1:8">
      <c r="E218" s="816"/>
      <c r="H218" s="76"/>
    </row>
    <row r="219" spans="1:8" ht="123" customHeight="1">
      <c r="A219" s="12" t="s">
        <v>15</v>
      </c>
      <c r="B219" s="47" t="s">
        <v>1995</v>
      </c>
      <c r="E219" s="816"/>
      <c r="H219" s="76"/>
    </row>
    <row r="220" spans="1:8">
      <c r="B220" s="47" t="s">
        <v>97</v>
      </c>
      <c r="C220" s="6" t="s">
        <v>25</v>
      </c>
      <c r="D220" s="8">
        <v>130</v>
      </c>
      <c r="E220" s="816"/>
      <c r="F220" s="9">
        <f t="shared" si="6"/>
        <v>0</v>
      </c>
      <c r="H220" s="76"/>
    </row>
    <row r="221" spans="1:8">
      <c r="E221" s="816"/>
      <c r="H221" s="76"/>
    </row>
    <row r="222" spans="1:8" ht="89.25">
      <c r="A222" s="12" t="s">
        <v>18</v>
      </c>
      <c r="B222" s="47" t="s">
        <v>1996</v>
      </c>
      <c r="C222" s="6"/>
      <c r="D222" s="7"/>
      <c r="E222" s="816"/>
      <c r="H222" s="76"/>
    </row>
    <row r="223" spans="1:8">
      <c r="B223" s="47" t="s">
        <v>97</v>
      </c>
      <c r="C223" s="6" t="s">
        <v>25</v>
      </c>
      <c r="D223" s="7">
        <v>24</v>
      </c>
      <c r="E223" s="816"/>
      <c r="F223" s="9">
        <f t="shared" si="6"/>
        <v>0</v>
      </c>
      <c r="H223" s="76"/>
    </row>
    <row r="224" spans="1:8">
      <c r="B224" s="47" t="s">
        <v>98</v>
      </c>
      <c r="C224" s="6" t="s">
        <v>17</v>
      </c>
      <c r="D224" s="7">
        <v>200</v>
      </c>
      <c r="E224" s="816"/>
      <c r="F224" s="9">
        <f t="shared" si="6"/>
        <v>0</v>
      </c>
      <c r="H224" s="76"/>
    </row>
    <row r="225" spans="1:8">
      <c r="E225" s="816"/>
      <c r="H225" s="76"/>
    </row>
    <row r="226" spans="1:8" ht="89.25">
      <c r="A226" s="12" t="s">
        <v>21</v>
      </c>
      <c r="B226" s="47" t="s">
        <v>1997</v>
      </c>
      <c r="C226" s="6"/>
      <c r="E226" s="816"/>
      <c r="H226" s="76"/>
    </row>
    <row r="227" spans="1:8">
      <c r="B227" s="47" t="s">
        <v>97</v>
      </c>
      <c r="C227" s="6" t="s">
        <v>25</v>
      </c>
      <c r="D227" s="8">
        <v>30</v>
      </c>
      <c r="E227" s="816"/>
      <c r="F227" s="9">
        <f t="shared" si="6"/>
        <v>0</v>
      </c>
      <c r="H227" s="76"/>
    </row>
    <row r="228" spans="1:8">
      <c r="B228" s="47" t="s">
        <v>98</v>
      </c>
      <c r="C228" s="6" t="s">
        <v>17</v>
      </c>
      <c r="D228" s="8">
        <v>195</v>
      </c>
      <c r="E228" s="816"/>
      <c r="F228" s="9">
        <f t="shared" si="6"/>
        <v>0</v>
      </c>
      <c r="H228" s="76"/>
    </row>
    <row r="229" spans="1:8">
      <c r="E229" s="816"/>
      <c r="H229" s="76"/>
    </row>
    <row r="230" spans="1:8" ht="89.25">
      <c r="A230" s="12" t="s">
        <v>22</v>
      </c>
      <c r="B230" s="47" t="s">
        <v>1998</v>
      </c>
      <c r="C230" s="6"/>
      <c r="D230" s="7"/>
      <c r="E230" s="816"/>
      <c r="H230" s="76"/>
    </row>
    <row r="231" spans="1:8">
      <c r="B231" s="47" t="s">
        <v>97</v>
      </c>
      <c r="C231" s="6" t="s">
        <v>25</v>
      </c>
      <c r="D231" s="7">
        <v>35</v>
      </c>
      <c r="E231" s="816"/>
      <c r="F231" s="9">
        <f t="shared" si="6"/>
        <v>0</v>
      </c>
      <c r="H231" s="76"/>
    </row>
    <row r="232" spans="1:8">
      <c r="B232" s="47" t="s">
        <v>98</v>
      </c>
      <c r="C232" s="6" t="s">
        <v>17</v>
      </c>
      <c r="D232" s="7">
        <v>300</v>
      </c>
      <c r="E232" s="816"/>
      <c r="F232" s="9">
        <f t="shared" si="6"/>
        <v>0</v>
      </c>
      <c r="H232" s="76"/>
    </row>
    <row r="233" spans="1:8">
      <c r="C233" s="6"/>
      <c r="D233" s="7"/>
      <c r="E233" s="816"/>
      <c r="H233" s="76"/>
    </row>
    <row r="234" spans="1:8" ht="89.25">
      <c r="A234" s="12" t="s">
        <v>24</v>
      </c>
      <c r="B234" s="47" t="s">
        <v>1999</v>
      </c>
      <c r="C234" s="6"/>
      <c r="D234" s="7"/>
      <c r="E234" s="816"/>
      <c r="H234" s="76"/>
    </row>
    <row r="235" spans="1:8">
      <c r="B235" s="47" t="s">
        <v>97</v>
      </c>
      <c r="C235" s="6" t="s">
        <v>25</v>
      </c>
      <c r="D235" s="7">
        <v>32</v>
      </c>
      <c r="E235" s="816"/>
      <c r="F235" s="9">
        <f t="shared" si="6"/>
        <v>0</v>
      </c>
      <c r="H235" s="76"/>
    </row>
    <row r="236" spans="1:8">
      <c r="B236" s="47" t="s">
        <v>98</v>
      </c>
      <c r="C236" s="6" t="s">
        <v>17</v>
      </c>
      <c r="D236" s="7">
        <v>210</v>
      </c>
      <c r="E236" s="816"/>
      <c r="F236" s="9">
        <f t="shared" si="6"/>
        <v>0</v>
      </c>
      <c r="H236" s="76"/>
    </row>
    <row r="237" spans="1:8">
      <c r="B237" s="572"/>
      <c r="C237" s="6"/>
      <c r="D237" s="7"/>
      <c r="E237" s="816"/>
      <c r="H237" s="76"/>
    </row>
    <row r="238" spans="1:8" ht="89.25">
      <c r="A238" s="12" t="s">
        <v>27</v>
      </c>
      <c r="B238" s="47" t="s">
        <v>2000</v>
      </c>
      <c r="C238" s="6"/>
      <c r="D238" s="7"/>
      <c r="E238" s="816"/>
      <c r="H238" s="76"/>
    </row>
    <row r="239" spans="1:8">
      <c r="B239" s="47" t="s">
        <v>97</v>
      </c>
      <c r="C239" s="6" t="s">
        <v>25</v>
      </c>
      <c r="D239" s="7">
        <v>25</v>
      </c>
      <c r="E239" s="816"/>
      <c r="F239" s="9">
        <f t="shared" si="6"/>
        <v>0</v>
      </c>
      <c r="H239" s="76"/>
    </row>
    <row r="240" spans="1:8">
      <c r="B240" s="47" t="s">
        <v>98</v>
      </c>
      <c r="C240" s="6" t="s">
        <v>17</v>
      </c>
      <c r="D240" s="7">
        <v>260</v>
      </c>
      <c r="E240" s="816"/>
      <c r="F240" s="9">
        <f t="shared" si="6"/>
        <v>0</v>
      </c>
      <c r="H240" s="76"/>
    </row>
    <row r="241" spans="1:8">
      <c r="E241" s="816"/>
      <c r="H241" s="76"/>
    </row>
    <row r="242" spans="1:8" ht="89.25">
      <c r="A242" s="12" t="s">
        <v>28</v>
      </c>
      <c r="B242" s="47" t="s">
        <v>2001</v>
      </c>
      <c r="E242" s="816"/>
      <c r="H242" s="76"/>
    </row>
    <row r="243" spans="1:8">
      <c r="B243" s="47" t="s">
        <v>97</v>
      </c>
      <c r="C243" s="6" t="s">
        <v>25</v>
      </c>
      <c r="D243" s="7">
        <v>145</v>
      </c>
      <c r="E243" s="816"/>
      <c r="F243" s="9">
        <f t="shared" si="6"/>
        <v>0</v>
      </c>
      <c r="H243" s="76"/>
    </row>
    <row r="244" spans="1:8">
      <c r="B244" s="47" t="s">
        <v>98</v>
      </c>
      <c r="C244" s="6" t="s">
        <v>17</v>
      </c>
      <c r="D244" s="7">
        <v>690</v>
      </c>
      <c r="E244" s="816"/>
      <c r="F244" s="9">
        <f t="shared" si="6"/>
        <v>0</v>
      </c>
      <c r="H244" s="76"/>
    </row>
    <row r="245" spans="1:8">
      <c r="E245" s="816"/>
      <c r="H245" s="76"/>
    </row>
    <row r="246" spans="1:8" ht="25.5">
      <c r="A246" s="12" t="s">
        <v>29</v>
      </c>
      <c r="B246" s="47" t="s">
        <v>100</v>
      </c>
      <c r="C246" s="6"/>
      <c r="D246" s="7"/>
      <c r="E246" s="20"/>
      <c r="H246" s="76"/>
    </row>
    <row r="247" spans="1:8">
      <c r="C247" s="6" t="s">
        <v>25</v>
      </c>
      <c r="D247" s="7">
        <v>6</v>
      </c>
      <c r="E247" s="816"/>
      <c r="F247" s="9">
        <f t="shared" si="6"/>
        <v>0</v>
      </c>
      <c r="H247" s="76"/>
    </row>
    <row r="248" spans="1:8">
      <c r="E248" s="816"/>
      <c r="H248" s="76"/>
    </row>
    <row r="249" spans="1:8" ht="38.25">
      <c r="A249" s="12" t="s">
        <v>30</v>
      </c>
      <c r="B249" s="47" t="s">
        <v>1674</v>
      </c>
      <c r="E249" s="816"/>
      <c r="H249" s="76"/>
    </row>
    <row r="250" spans="1:8">
      <c r="B250" s="47" t="s">
        <v>97</v>
      </c>
      <c r="C250" s="6" t="s">
        <v>25</v>
      </c>
      <c r="D250" s="8">
        <v>30</v>
      </c>
      <c r="E250" s="816"/>
      <c r="F250" s="9">
        <f t="shared" si="6"/>
        <v>0</v>
      </c>
      <c r="H250" s="76"/>
    </row>
    <row r="251" spans="1:8">
      <c r="B251" s="47" t="s">
        <v>98</v>
      </c>
      <c r="C251" s="6" t="s">
        <v>17</v>
      </c>
      <c r="D251" s="8">
        <v>180</v>
      </c>
      <c r="E251" s="816"/>
      <c r="F251" s="9">
        <f t="shared" si="6"/>
        <v>0</v>
      </c>
      <c r="H251" s="76"/>
    </row>
    <row r="252" spans="1:8">
      <c r="E252" s="816"/>
      <c r="H252" s="76"/>
    </row>
    <row r="253" spans="1:8" ht="89.25">
      <c r="A253" s="12" t="s">
        <v>31</v>
      </c>
      <c r="B253" s="47" t="s">
        <v>2003</v>
      </c>
      <c r="E253" s="816"/>
      <c r="H253" s="76"/>
    </row>
    <row r="254" spans="1:8">
      <c r="B254" s="47" t="s">
        <v>97</v>
      </c>
      <c r="C254" s="6" t="s">
        <v>25</v>
      </c>
      <c r="D254" s="8">
        <v>12</v>
      </c>
      <c r="E254" s="816"/>
      <c r="F254" s="9">
        <f t="shared" si="6"/>
        <v>0</v>
      </c>
      <c r="H254" s="76"/>
    </row>
    <row r="255" spans="1:8">
      <c r="B255" s="47" t="s">
        <v>98</v>
      </c>
      <c r="C255" s="6" t="s">
        <v>17</v>
      </c>
      <c r="D255" s="8">
        <v>80</v>
      </c>
      <c r="E255" s="816"/>
      <c r="F255" s="9">
        <f t="shared" ref="F255" si="7">SUM(D255*E255)</f>
        <v>0</v>
      </c>
      <c r="H255" s="76"/>
    </row>
    <row r="256" spans="1:8">
      <c r="E256" s="816"/>
      <c r="H256" s="76"/>
    </row>
    <row r="257" spans="1:8" ht="38.25">
      <c r="A257" s="12" t="s">
        <v>32</v>
      </c>
      <c r="B257" s="47" t="s">
        <v>2002</v>
      </c>
      <c r="E257" s="816"/>
      <c r="H257" s="76"/>
    </row>
    <row r="258" spans="1:8">
      <c r="C258" s="11" t="s">
        <v>17</v>
      </c>
      <c r="D258" s="8">
        <v>40</v>
      </c>
      <c r="E258" s="816"/>
      <c r="F258" s="9">
        <f t="shared" si="6"/>
        <v>0</v>
      </c>
      <c r="H258" s="76"/>
    </row>
    <row r="259" spans="1:8">
      <c r="E259" s="816"/>
      <c r="H259" s="76"/>
    </row>
    <row r="260" spans="1:8" ht="76.5">
      <c r="A260" s="12" t="s">
        <v>33</v>
      </c>
      <c r="B260" s="47" t="s">
        <v>1992</v>
      </c>
      <c r="E260" s="816"/>
      <c r="H260" s="76"/>
    </row>
    <row r="261" spans="1:8">
      <c r="C261" s="11" t="s">
        <v>101</v>
      </c>
      <c r="D261" s="8">
        <v>78000</v>
      </c>
      <c r="E261" s="816"/>
      <c r="F261" s="9">
        <f>SUM(D261*E261)</f>
        <v>0</v>
      </c>
      <c r="H261" s="76"/>
    </row>
    <row r="262" spans="1:8">
      <c r="E262" s="816"/>
      <c r="H262" s="76"/>
    </row>
    <row r="263" spans="1:8" s="75" customFormat="1">
      <c r="A263" s="1" t="s">
        <v>95</v>
      </c>
      <c r="B263" s="571" t="s">
        <v>102</v>
      </c>
      <c r="C263" s="2"/>
      <c r="D263" s="26"/>
      <c r="E263" s="817"/>
      <c r="F263" s="4">
        <f>SUM(F210:F261)</f>
        <v>0</v>
      </c>
      <c r="H263" s="76"/>
    </row>
    <row r="264" spans="1:8">
      <c r="E264" s="816"/>
      <c r="H264" s="76"/>
    </row>
    <row r="265" spans="1:8">
      <c r="E265" s="816"/>
      <c r="H265" s="76"/>
    </row>
    <row r="266" spans="1:8" s="75" customFormat="1">
      <c r="A266" s="1" t="s">
        <v>110</v>
      </c>
      <c r="B266" s="571" t="s">
        <v>111</v>
      </c>
      <c r="C266" s="2" t="s">
        <v>145</v>
      </c>
      <c r="D266" s="3" t="s">
        <v>87</v>
      </c>
      <c r="E266" s="818" t="s">
        <v>88</v>
      </c>
      <c r="F266" s="4" t="s">
        <v>89</v>
      </c>
      <c r="H266" s="76"/>
    </row>
    <row r="267" spans="1:8">
      <c r="E267" s="816"/>
      <c r="H267" s="76"/>
    </row>
    <row r="268" spans="1:8" ht="25.5">
      <c r="A268" s="12" t="s">
        <v>6</v>
      </c>
      <c r="B268" s="47" t="s">
        <v>103</v>
      </c>
      <c r="E268" s="816"/>
      <c r="H268" s="76"/>
    </row>
    <row r="269" spans="1:8">
      <c r="C269" s="11" t="s">
        <v>17</v>
      </c>
      <c r="D269" s="8">
        <v>1600</v>
      </c>
      <c r="E269" s="816"/>
      <c r="F269" s="9">
        <f>D269*E269</f>
        <v>0</v>
      </c>
      <c r="H269" s="76"/>
    </row>
    <row r="270" spans="1:8">
      <c r="E270" s="816"/>
      <c r="H270" s="76"/>
    </row>
    <row r="271" spans="1:8" ht="25.5">
      <c r="A271" s="12" t="s">
        <v>11</v>
      </c>
      <c r="B271" s="47" t="s">
        <v>104</v>
      </c>
      <c r="E271" s="816"/>
      <c r="H271" s="76"/>
    </row>
    <row r="272" spans="1:8">
      <c r="C272" s="11" t="s">
        <v>17</v>
      </c>
      <c r="D272" s="8">
        <v>1600</v>
      </c>
      <c r="E272" s="816"/>
      <c r="F272" s="9">
        <f t="shared" ref="F272:F299" si="8">D272*E272</f>
        <v>0</v>
      </c>
      <c r="H272" s="76"/>
    </row>
    <row r="273" spans="1:8">
      <c r="E273" s="816"/>
      <c r="H273" s="76"/>
    </row>
    <row r="274" spans="1:8" ht="51">
      <c r="A274" s="12" t="s">
        <v>14</v>
      </c>
      <c r="B274" s="47" t="s">
        <v>105</v>
      </c>
      <c r="E274" s="816"/>
      <c r="H274" s="76"/>
    </row>
    <row r="275" spans="1:8">
      <c r="C275" s="11" t="s">
        <v>23</v>
      </c>
      <c r="D275" s="8">
        <v>100</v>
      </c>
      <c r="E275" s="816"/>
      <c r="F275" s="9">
        <f t="shared" si="8"/>
        <v>0</v>
      </c>
      <c r="H275" s="76"/>
    </row>
    <row r="276" spans="1:8">
      <c r="E276" s="816"/>
      <c r="H276" s="76"/>
    </row>
    <row r="277" spans="1:8" ht="38.25">
      <c r="A277" s="12" t="s">
        <v>15</v>
      </c>
      <c r="B277" s="47" t="s">
        <v>106</v>
      </c>
      <c r="E277" s="816"/>
      <c r="H277" s="76"/>
    </row>
    <row r="278" spans="1:8">
      <c r="C278" s="11" t="s">
        <v>23</v>
      </c>
      <c r="D278" s="8">
        <v>100</v>
      </c>
      <c r="E278" s="816"/>
      <c r="F278" s="9">
        <f t="shared" si="8"/>
        <v>0</v>
      </c>
      <c r="H278" s="76"/>
    </row>
    <row r="279" spans="1:8">
      <c r="E279" s="816"/>
      <c r="H279" s="76"/>
    </row>
    <row r="280" spans="1:8" ht="51">
      <c r="A280" s="12" t="s">
        <v>18</v>
      </c>
      <c r="B280" s="47" t="s">
        <v>107</v>
      </c>
      <c r="E280" s="816"/>
      <c r="H280" s="76"/>
    </row>
    <row r="281" spans="1:8">
      <c r="C281" s="11" t="s">
        <v>17</v>
      </c>
      <c r="D281" s="8">
        <v>1600</v>
      </c>
      <c r="E281" s="816"/>
      <c r="F281" s="9">
        <f t="shared" si="8"/>
        <v>0</v>
      </c>
      <c r="H281" s="76"/>
    </row>
    <row r="282" spans="1:8">
      <c r="E282" s="816"/>
      <c r="H282" s="76"/>
    </row>
    <row r="283" spans="1:8" ht="38.25">
      <c r="A283" s="12" t="s">
        <v>21</v>
      </c>
      <c r="B283" s="47" t="s">
        <v>108</v>
      </c>
      <c r="E283" s="816"/>
      <c r="H283" s="76"/>
    </row>
    <row r="284" spans="1:8">
      <c r="C284" s="11" t="s">
        <v>17</v>
      </c>
      <c r="D284" s="8">
        <v>80</v>
      </c>
      <c r="E284" s="816"/>
      <c r="F284" s="9">
        <f t="shared" si="8"/>
        <v>0</v>
      </c>
      <c r="H284" s="76"/>
    </row>
    <row r="285" spans="1:8">
      <c r="E285" s="816"/>
      <c r="H285" s="76"/>
    </row>
    <row r="286" spans="1:8" ht="38.25">
      <c r="A286" s="12" t="s">
        <v>22</v>
      </c>
      <c r="B286" s="47" t="s">
        <v>109</v>
      </c>
      <c r="E286" s="816"/>
      <c r="H286" s="76"/>
    </row>
    <row r="287" spans="1:8">
      <c r="E287" s="816"/>
      <c r="H287" s="76"/>
    </row>
    <row r="288" spans="1:8">
      <c r="C288" s="11" t="s">
        <v>17</v>
      </c>
      <c r="D288" s="8">
        <v>80</v>
      </c>
      <c r="E288" s="816"/>
      <c r="F288" s="9">
        <f t="shared" si="8"/>
        <v>0</v>
      </c>
      <c r="H288" s="76"/>
    </row>
    <row r="289" spans="1:8" ht="114.75">
      <c r="A289" s="12" t="s">
        <v>24</v>
      </c>
      <c r="B289" s="47" t="s">
        <v>1912</v>
      </c>
      <c r="E289" s="816"/>
      <c r="H289" s="76"/>
    </row>
    <row r="290" spans="1:8">
      <c r="C290" s="11" t="s">
        <v>23</v>
      </c>
      <c r="D290" s="8">
        <v>150</v>
      </c>
      <c r="E290" s="816"/>
      <c r="F290" s="9">
        <f t="shared" si="8"/>
        <v>0</v>
      </c>
      <c r="H290" s="76"/>
    </row>
    <row r="291" spans="1:8">
      <c r="E291" s="816"/>
      <c r="H291" s="76"/>
    </row>
    <row r="292" spans="1:8" ht="76.5">
      <c r="A292" s="12" t="s">
        <v>27</v>
      </c>
      <c r="B292" s="47" t="s">
        <v>1913</v>
      </c>
      <c r="E292" s="816"/>
      <c r="H292" s="76"/>
    </row>
    <row r="293" spans="1:8">
      <c r="C293" s="11" t="s">
        <v>23</v>
      </c>
      <c r="D293" s="8">
        <v>3100</v>
      </c>
      <c r="E293" s="816"/>
      <c r="F293" s="9">
        <f t="shared" si="8"/>
        <v>0</v>
      </c>
      <c r="H293" s="76"/>
    </row>
    <row r="294" spans="1:8">
      <c r="E294" s="816"/>
      <c r="H294" s="76"/>
    </row>
    <row r="295" spans="1:8" ht="51">
      <c r="A295" s="5" t="s">
        <v>28</v>
      </c>
      <c r="B295" s="572" t="s">
        <v>1914</v>
      </c>
      <c r="E295" s="816"/>
      <c r="H295" s="76"/>
    </row>
    <row r="296" spans="1:8">
      <c r="A296" s="5"/>
      <c r="B296" s="572"/>
      <c r="C296" s="6" t="s">
        <v>17</v>
      </c>
      <c r="D296" s="8">
        <v>1600</v>
      </c>
      <c r="E296" s="816"/>
      <c r="F296" s="9">
        <f t="shared" si="8"/>
        <v>0</v>
      </c>
      <c r="H296" s="76"/>
    </row>
    <row r="297" spans="1:8">
      <c r="A297" s="5"/>
      <c r="B297" s="572"/>
      <c r="C297" s="6"/>
      <c r="E297" s="816"/>
      <c r="H297" s="76"/>
    </row>
    <row r="298" spans="1:8" ht="63.75">
      <c r="A298" s="5" t="s">
        <v>29</v>
      </c>
      <c r="B298" s="572" t="s">
        <v>1915</v>
      </c>
      <c r="C298" s="6"/>
      <c r="E298" s="816"/>
      <c r="H298" s="76"/>
    </row>
    <row r="299" spans="1:8">
      <c r="A299" s="5"/>
      <c r="B299" s="572"/>
      <c r="C299" s="6" t="s">
        <v>101</v>
      </c>
      <c r="D299" s="8">
        <v>16000</v>
      </c>
      <c r="E299" s="816"/>
      <c r="F299" s="9">
        <f t="shared" si="8"/>
        <v>0</v>
      </c>
      <c r="H299" s="76"/>
    </row>
    <row r="300" spans="1:8">
      <c r="A300" s="5"/>
      <c r="B300" s="572"/>
      <c r="C300" s="6"/>
      <c r="E300" s="816"/>
      <c r="H300" s="76"/>
    </row>
    <row r="301" spans="1:8" ht="51">
      <c r="A301" s="5" t="s">
        <v>30</v>
      </c>
      <c r="B301" s="572" t="s">
        <v>199</v>
      </c>
      <c r="C301" s="6"/>
      <c r="E301" s="816"/>
      <c r="H301" s="76"/>
    </row>
    <row r="302" spans="1:8">
      <c r="C302" s="6" t="s">
        <v>17</v>
      </c>
      <c r="D302" s="8">
        <v>1600</v>
      </c>
      <c r="E302" s="816"/>
      <c r="F302" s="9">
        <f>SUM(D302*E302)</f>
        <v>0</v>
      </c>
      <c r="H302" s="76"/>
    </row>
    <row r="303" spans="1:8">
      <c r="E303" s="816"/>
      <c r="H303" s="76"/>
    </row>
    <row r="304" spans="1:8" s="75" customFormat="1">
      <c r="A304" s="1" t="s">
        <v>110</v>
      </c>
      <c r="B304" s="571" t="s">
        <v>112</v>
      </c>
      <c r="C304" s="2"/>
      <c r="D304" s="26"/>
      <c r="E304" s="817"/>
      <c r="F304" s="4">
        <f>SUM(F268:F302)</f>
        <v>0</v>
      </c>
      <c r="H304" s="76"/>
    </row>
    <row r="305" spans="1:8">
      <c r="E305" s="816"/>
      <c r="H305" s="76"/>
    </row>
    <row r="306" spans="1:8">
      <c r="E306" s="816"/>
      <c r="H306" s="76"/>
    </row>
    <row r="307" spans="1:8" s="75" customFormat="1">
      <c r="A307" s="1" t="s">
        <v>113</v>
      </c>
      <c r="B307" s="571" t="s">
        <v>121</v>
      </c>
      <c r="C307" s="2" t="s">
        <v>145</v>
      </c>
      <c r="D307" s="3" t="s">
        <v>87</v>
      </c>
      <c r="E307" s="818" t="s">
        <v>88</v>
      </c>
      <c r="F307" s="4" t="s">
        <v>89</v>
      </c>
      <c r="H307" s="76"/>
    </row>
    <row r="308" spans="1:8">
      <c r="E308" s="816"/>
      <c r="H308" s="76"/>
    </row>
    <row r="309" spans="1:8" ht="89.25">
      <c r="A309" s="12" t="s">
        <v>6</v>
      </c>
      <c r="B309" s="572" t="s">
        <v>1736</v>
      </c>
      <c r="E309" s="816"/>
      <c r="H309" s="76"/>
    </row>
    <row r="310" spans="1:8">
      <c r="C310" s="11" t="s">
        <v>17</v>
      </c>
      <c r="D310" s="8">
        <v>880</v>
      </c>
      <c r="E310" s="816"/>
      <c r="F310" s="9">
        <f>D310*E310</f>
        <v>0</v>
      </c>
      <c r="H310" s="76"/>
    </row>
    <row r="311" spans="1:8">
      <c r="E311" s="816"/>
      <c r="H311" s="76"/>
    </row>
    <row r="312" spans="1:8" ht="76.5">
      <c r="A312" s="12" t="s">
        <v>11</v>
      </c>
      <c r="B312" s="572" t="s">
        <v>1675</v>
      </c>
      <c r="E312" s="816"/>
      <c r="H312" s="76"/>
    </row>
    <row r="313" spans="1:8">
      <c r="C313" s="11" t="s">
        <v>13</v>
      </c>
      <c r="D313" s="8">
        <v>20</v>
      </c>
      <c r="E313" s="816"/>
      <c r="F313" s="9">
        <f t="shared" ref="F313:F334" si="9">D313*E313</f>
        <v>0</v>
      </c>
      <c r="H313" s="76"/>
    </row>
    <row r="314" spans="1:8">
      <c r="E314" s="816"/>
      <c r="H314" s="76"/>
    </row>
    <row r="315" spans="1:8" ht="76.5">
      <c r="A315" s="12" t="s">
        <v>14</v>
      </c>
      <c r="B315" s="572" t="s">
        <v>118</v>
      </c>
      <c r="E315" s="816"/>
      <c r="H315" s="76"/>
    </row>
    <row r="316" spans="1:8">
      <c r="B316" s="572"/>
      <c r="C316" s="11" t="s">
        <v>17</v>
      </c>
      <c r="D316" s="8">
        <v>870</v>
      </c>
      <c r="E316" s="816"/>
      <c r="F316" s="9">
        <f t="shared" si="9"/>
        <v>0</v>
      </c>
      <c r="H316" s="76"/>
    </row>
    <row r="317" spans="1:8">
      <c r="B317" s="572"/>
      <c r="E317" s="816"/>
      <c r="H317" s="76"/>
    </row>
    <row r="318" spans="1:8">
      <c r="A318" s="12" t="s">
        <v>15</v>
      </c>
      <c r="B318" s="572" t="s">
        <v>119</v>
      </c>
      <c r="E318" s="816"/>
      <c r="H318" s="76"/>
    </row>
    <row r="319" spans="1:8">
      <c r="B319" s="572"/>
      <c r="C319" s="11" t="s">
        <v>17</v>
      </c>
      <c r="D319" s="8">
        <v>340</v>
      </c>
      <c r="E319" s="816"/>
      <c r="F319" s="9">
        <f t="shared" si="9"/>
        <v>0</v>
      </c>
      <c r="H319" s="76"/>
    </row>
    <row r="320" spans="1:8">
      <c r="B320" s="572"/>
      <c r="E320" s="816"/>
      <c r="H320" s="76"/>
    </row>
    <row r="321" spans="1:8" ht="114.75">
      <c r="A321" s="12" t="s">
        <v>18</v>
      </c>
      <c r="B321" s="572" t="s">
        <v>2348</v>
      </c>
      <c r="E321" s="816"/>
      <c r="H321" s="76"/>
    </row>
    <row r="322" spans="1:8">
      <c r="B322" s="572"/>
      <c r="C322" s="11" t="s">
        <v>17</v>
      </c>
      <c r="D322" s="8">
        <v>1210</v>
      </c>
      <c r="E322" s="816"/>
      <c r="F322" s="9">
        <f t="shared" si="9"/>
        <v>0</v>
      </c>
      <c r="H322" s="76"/>
    </row>
    <row r="323" spans="1:8">
      <c r="B323" s="572"/>
      <c r="E323" s="816"/>
      <c r="H323" s="76"/>
    </row>
    <row r="324" spans="1:8" ht="114.75">
      <c r="A324" s="12" t="s">
        <v>21</v>
      </c>
      <c r="B324" s="572" t="s">
        <v>2630</v>
      </c>
      <c r="E324" s="816"/>
      <c r="H324" s="76"/>
    </row>
    <row r="325" spans="1:8">
      <c r="B325" s="572"/>
      <c r="C325" s="11" t="s">
        <v>17</v>
      </c>
      <c r="D325" s="8">
        <v>1250</v>
      </c>
      <c r="E325" s="816"/>
      <c r="F325" s="9">
        <f t="shared" si="9"/>
        <v>0</v>
      </c>
      <c r="H325" s="76"/>
    </row>
    <row r="326" spans="1:8">
      <c r="B326" s="572"/>
      <c r="E326" s="816"/>
      <c r="F326" s="9">
        <f t="shared" si="9"/>
        <v>0</v>
      </c>
      <c r="H326" s="76"/>
    </row>
    <row r="327" spans="1:8" ht="25.5">
      <c r="A327" s="12" t="s">
        <v>22</v>
      </c>
      <c r="B327" s="572" t="s">
        <v>178</v>
      </c>
      <c r="E327" s="816"/>
      <c r="H327" s="76"/>
    </row>
    <row r="328" spans="1:8">
      <c r="B328" s="572"/>
      <c r="C328" s="11" t="s">
        <v>17</v>
      </c>
      <c r="D328" s="8">
        <v>160</v>
      </c>
      <c r="E328" s="816"/>
      <c r="F328" s="9">
        <f>D328*E328</f>
        <v>0</v>
      </c>
      <c r="H328" s="76"/>
    </row>
    <row r="329" spans="1:8">
      <c r="B329" s="572"/>
      <c r="E329" s="816"/>
      <c r="H329" s="76"/>
    </row>
    <row r="330" spans="1:8" ht="51">
      <c r="A330" s="12" t="s">
        <v>24</v>
      </c>
      <c r="B330" s="572" t="s">
        <v>120</v>
      </c>
      <c r="E330" s="816"/>
      <c r="F330" s="9">
        <f t="shared" si="9"/>
        <v>0</v>
      </c>
      <c r="H330" s="76"/>
    </row>
    <row r="331" spans="1:8">
      <c r="B331" s="572"/>
      <c r="C331" s="11" t="s">
        <v>23</v>
      </c>
      <c r="D331" s="8">
        <v>128.5</v>
      </c>
      <c r="E331" s="816"/>
      <c r="F331" s="9">
        <f t="shared" si="9"/>
        <v>0</v>
      </c>
      <c r="H331" s="76"/>
    </row>
    <row r="332" spans="1:8">
      <c r="B332" s="572"/>
      <c r="E332" s="816"/>
      <c r="H332" s="76"/>
    </row>
    <row r="333" spans="1:8">
      <c r="A333" s="12" t="s">
        <v>27</v>
      </c>
      <c r="B333" s="572" t="s">
        <v>128</v>
      </c>
      <c r="C333" s="6"/>
      <c r="D333" s="7"/>
      <c r="E333" s="20"/>
      <c r="H333" s="76"/>
    </row>
    <row r="334" spans="1:8">
      <c r="B334" s="572"/>
      <c r="C334" s="6" t="s">
        <v>17</v>
      </c>
      <c r="D334" s="7">
        <v>1600</v>
      </c>
      <c r="E334" s="20"/>
      <c r="F334" s="9">
        <f t="shared" si="9"/>
        <v>0</v>
      </c>
      <c r="H334" s="76"/>
    </row>
    <row r="335" spans="1:8">
      <c r="B335" s="572"/>
      <c r="E335" s="816"/>
      <c r="H335" s="76"/>
    </row>
    <row r="336" spans="1:8" s="75" customFormat="1">
      <c r="A336" s="1" t="s">
        <v>113</v>
      </c>
      <c r="B336" s="571" t="s">
        <v>122</v>
      </c>
      <c r="C336" s="2"/>
      <c r="D336" s="26"/>
      <c r="E336" s="817"/>
      <c r="F336" s="4">
        <f>SUM(F309:F334)</f>
        <v>0</v>
      </c>
      <c r="H336" s="76"/>
    </row>
    <row r="337" spans="1:8">
      <c r="B337" s="572"/>
      <c r="E337" s="816"/>
      <c r="H337" s="76"/>
    </row>
    <row r="338" spans="1:8">
      <c r="B338" s="572"/>
      <c r="E338" s="816"/>
      <c r="H338" s="76"/>
    </row>
    <row r="339" spans="1:8" s="75" customFormat="1">
      <c r="A339" s="1" t="s">
        <v>125</v>
      </c>
      <c r="B339" s="571" t="s">
        <v>124</v>
      </c>
      <c r="C339" s="2" t="s">
        <v>145</v>
      </c>
      <c r="D339" s="3" t="s">
        <v>87</v>
      </c>
      <c r="E339" s="818" t="s">
        <v>88</v>
      </c>
      <c r="F339" s="4" t="s">
        <v>89</v>
      </c>
      <c r="H339" s="76"/>
    </row>
    <row r="340" spans="1:8">
      <c r="E340" s="816"/>
      <c r="H340" s="76"/>
    </row>
    <row r="341" spans="1:8" ht="165.75">
      <c r="A341" s="12" t="s">
        <v>6</v>
      </c>
      <c r="B341" s="47" t="s">
        <v>1916</v>
      </c>
      <c r="E341" s="816"/>
      <c r="H341" s="76"/>
    </row>
    <row r="342" spans="1:8">
      <c r="C342" s="11" t="s">
        <v>25</v>
      </c>
      <c r="D342" s="8">
        <v>76</v>
      </c>
      <c r="E342" s="816"/>
      <c r="F342" s="9">
        <f>D342*E342</f>
        <v>0</v>
      </c>
      <c r="H342" s="76"/>
    </row>
    <row r="343" spans="1:8">
      <c r="E343" s="816"/>
      <c r="H343" s="76"/>
    </row>
    <row r="344" spans="1:8" ht="102">
      <c r="A344" s="12" t="s">
        <v>11</v>
      </c>
      <c r="B344" s="579" t="s">
        <v>239</v>
      </c>
      <c r="C344" s="27" t="s">
        <v>25</v>
      </c>
      <c r="D344" s="28">
        <v>25</v>
      </c>
      <c r="E344" s="823"/>
      <c r="F344" s="29">
        <f t="shared" ref="F344:F359" si="10">D344*E344</f>
        <v>0</v>
      </c>
      <c r="H344" s="76"/>
    </row>
    <row r="345" spans="1:8">
      <c r="E345" s="816"/>
      <c r="H345" s="76"/>
    </row>
    <row r="346" spans="1:8" ht="63.75">
      <c r="A346" s="12" t="s">
        <v>14</v>
      </c>
      <c r="B346" s="47" t="s">
        <v>126</v>
      </c>
      <c r="E346" s="816"/>
      <c r="H346" s="76"/>
    </row>
    <row r="347" spans="1:8">
      <c r="C347" s="11" t="s">
        <v>17</v>
      </c>
      <c r="D347" s="8">
        <v>1880</v>
      </c>
      <c r="E347" s="816"/>
      <c r="F347" s="9">
        <f t="shared" si="10"/>
        <v>0</v>
      </c>
      <c r="H347" s="76"/>
    </row>
    <row r="348" spans="1:8">
      <c r="E348" s="816"/>
      <c r="H348" s="76"/>
    </row>
    <row r="349" spans="1:8" ht="25.5">
      <c r="A349" s="12" t="s">
        <v>15</v>
      </c>
      <c r="B349" s="47" t="s">
        <v>127</v>
      </c>
      <c r="E349" s="816"/>
      <c r="H349" s="76"/>
    </row>
    <row r="350" spans="1:8">
      <c r="C350" s="11" t="s">
        <v>23</v>
      </c>
      <c r="D350" s="8">
        <v>616</v>
      </c>
      <c r="E350" s="816"/>
      <c r="F350" s="9">
        <f t="shared" si="10"/>
        <v>0</v>
      </c>
      <c r="H350" s="76"/>
    </row>
    <row r="351" spans="1:8">
      <c r="E351" s="816"/>
      <c r="H351" s="76"/>
    </row>
    <row r="352" spans="1:8" ht="63.75">
      <c r="A352" s="12" t="s">
        <v>18</v>
      </c>
      <c r="B352" s="47" t="s">
        <v>2004</v>
      </c>
      <c r="C352" s="6"/>
      <c r="E352" s="816"/>
      <c r="H352" s="76"/>
    </row>
    <row r="353" spans="1:8">
      <c r="B353" s="578"/>
      <c r="C353" s="6" t="s">
        <v>17</v>
      </c>
      <c r="D353" s="8">
        <v>314</v>
      </c>
      <c r="E353" s="816"/>
      <c r="F353" s="9">
        <f t="shared" si="10"/>
        <v>0</v>
      </c>
      <c r="H353" s="76"/>
    </row>
    <row r="354" spans="1:8">
      <c r="E354" s="816"/>
      <c r="H354" s="76"/>
    </row>
    <row r="355" spans="1:8" ht="25.5">
      <c r="A355" s="12" t="s">
        <v>29</v>
      </c>
      <c r="B355" s="580" t="s">
        <v>1918</v>
      </c>
      <c r="E355" s="816"/>
      <c r="H355" s="76"/>
    </row>
    <row r="356" spans="1:8">
      <c r="C356" s="11" t="s">
        <v>17</v>
      </c>
      <c r="D356" s="8">
        <v>1826</v>
      </c>
      <c r="E356" s="816"/>
      <c r="F356" s="9">
        <f t="shared" si="10"/>
        <v>0</v>
      </c>
      <c r="H356" s="76"/>
    </row>
    <row r="357" spans="1:8">
      <c r="E357" s="816"/>
      <c r="H357" s="76"/>
    </row>
    <row r="358" spans="1:8" ht="63.75">
      <c r="A358" s="12" t="s">
        <v>30</v>
      </c>
      <c r="B358" s="580" t="s">
        <v>1917</v>
      </c>
      <c r="E358" s="816"/>
      <c r="H358" s="76"/>
    </row>
    <row r="359" spans="1:8">
      <c r="C359" s="11" t="s">
        <v>17</v>
      </c>
      <c r="D359" s="8">
        <v>1826</v>
      </c>
      <c r="E359" s="816"/>
      <c r="F359" s="9">
        <f t="shared" si="10"/>
        <v>0</v>
      </c>
      <c r="H359" s="76"/>
    </row>
    <row r="360" spans="1:8">
      <c r="E360" s="816"/>
      <c r="H360" s="76"/>
    </row>
    <row r="361" spans="1:8" ht="102">
      <c r="A361" s="12" t="s">
        <v>31</v>
      </c>
      <c r="B361" s="580" t="s">
        <v>1919</v>
      </c>
      <c r="E361" s="816"/>
      <c r="H361" s="76"/>
    </row>
    <row r="362" spans="1:8">
      <c r="C362" s="11" t="s">
        <v>23</v>
      </c>
      <c r="D362" s="8">
        <v>24</v>
      </c>
      <c r="E362" s="816"/>
      <c r="F362" s="9">
        <f>D362*E362</f>
        <v>0</v>
      </c>
      <c r="H362" s="76"/>
    </row>
    <row r="363" spans="1:8">
      <c r="E363" s="816"/>
      <c r="H363" s="76"/>
    </row>
    <row r="364" spans="1:8" ht="25.5">
      <c r="A364" s="12" t="s">
        <v>32</v>
      </c>
      <c r="B364" s="580" t="s">
        <v>1724</v>
      </c>
      <c r="E364" s="816"/>
      <c r="H364" s="76"/>
    </row>
    <row r="365" spans="1:8">
      <c r="C365" s="11" t="s">
        <v>17</v>
      </c>
      <c r="D365" s="8">
        <v>36</v>
      </c>
      <c r="E365" s="816"/>
      <c r="F365" s="9">
        <f t="shared" ref="F365" si="11">D365*E365</f>
        <v>0</v>
      </c>
      <c r="H365" s="76"/>
    </row>
    <row r="366" spans="1:8">
      <c r="E366" s="816"/>
      <c r="H366" s="76"/>
    </row>
    <row r="367" spans="1:8" s="75" customFormat="1">
      <c r="A367" s="1" t="s">
        <v>125</v>
      </c>
      <c r="B367" s="571" t="s">
        <v>182</v>
      </c>
      <c r="C367" s="2"/>
      <c r="D367" s="26"/>
      <c r="E367" s="817"/>
      <c r="F367" s="4">
        <f>SUM(F341:F365)</f>
        <v>0</v>
      </c>
      <c r="H367" s="76"/>
    </row>
    <row r="368" spans="1:8">
      <c r="B368" s="572"/>
      <c r="E368" s="816"/>
      <c r="H368" s="76"/>
    </row>
    <row r="369" spans="1:8">
      <c r="B369" s="572"/>
      <c r="E369" s="816"/>
      <c r="H369" s="76"/>
    </row>
    <row r="370" spans="1:8" s="75" customFormat="1">
      <c r="A370" s="1" t="s">
        <v>123</v>
      </c>
      <c r="B370" s="571" t="s">
        <v>114</v>
      </c>
      <c r="C370" s="2" t="s">
        <v>145</v>
      </c>
      <c r="D370" s="3" t="s">
        <v>87</v>
      </c>
      <c r="E370" s="818" t="s">
        <v>88</v>
      </c>
      <c r="F370" s="4" t="s">
        <v>89</v>
      </c>
      <c r="H370" s="76"/>
    </row>
    <row r="371" spans="1:8">
      <c r="B371" s="572"/>
      <c r="E371" s="816"/>
      <c r="H371" s="76"/>
    </row>
    <row r="372" spans="1:8" ht="141.6" customHeight="1">
      <c r="A372" s="12" t="s">
        <v>6</v>
      </c>
      <c r="B372" s="572" t="s">
        <v>2576</v>
      </c>
      <c r="C372" s="6"/>
      <c r="E372" s="816"/>
      <c r="H372" s="76"/>
    </row>
    <row r="373" spans="1:8">
      <c r="B373" s="572"/>
      <c r="C373" s="6" t="s">
        <v>17</v>
      </c>
      <c r="D373" s="8">
        <v>628</v>
      </c>
      <c r="E373" s="816"/>
      <c r="F373" s="9">
        <f>D373*E373</f>
        <v>0</v>
      </c>
      <c r="H373" s="76"/>
    </row>
    <row r="374" spans="1:8">
      <c r="B374" s="578"/>
      <c r="C374" s="6"/>
      <c r="E374" s="816"/>
      <c r="H374" s="76"/>
    </row>
    <row r="375" spans="1:8" ht="89.25">
      <c r="A375" s="12" t="s">
        <v>11</v>
      </c>
      <c r="B375" s="572" t="s">
        <v>115</v>
      </c>
      <c r="E375" s="816"/>
      <c r="H375" s="76"/>
    </row>
    <row r="376" spans="1:8">
      <c r="B376" s="572"/>
      <c r="C376" s="11" t="s">
        <v>13</v>
      </c>
      <c r="D376" s="8">
        <v>1000</v>
      </c>
      <c r="E376" s="816"/>
      <c r="F376" s="9">
        <f t="shared" ref="F376:F430" si="12">D376*E376</f>
        <v>0</v>
      </c>
      <c r="H376" s="76"/>
    </row>
    <row r="377" spans="1:8">
      <c r="B377" s="572"/>
      <c r="E377" s="816"/>
      <c r="H377" s="76"/>
    </row>
    <row r="378" spans="1:8" ht="38.25">
      <c r="A378" s="12" t="s">
        <v>14</v>
      </c>
      <c r="B378" s="572" t="s">
        <v>1920</v>
      </c>
      <c r="E378" s="816"/>
      <c r="H378" s="76"/>
    </row>
    <row r="379" spans="1:8">
      <c r="B379" s="572"/>
      <c r="C379" s="11" t="s">
        <v>13</v>
      </c>
      <c r="D379" s="8">
        <v>1000</v>
      </c>
      <c r="E379" s="816"/>
      <c r="F379" s="9">
        <f t="shared" si="12"/>
        <v>0</v>
      </c>
      <c r="H379" s="76"/>
    </row>
    <row r="380" spans="1:8">
      <c r="E380" s="816"/>
      <c r="H380" s="76"/>
    </row>
    <row r="381" spans="1:8" ht="63.75">
      <c r="A381" s="12" t="s">
        <v>15</v>
      </c>
      <c r="B381" s="572" t="s">
        <v>1921</v>
      </c>
      <c r="E381" s="816"/>
      <c r="H381" s="76"/>
    </row>
    <row r="382" spans="1:8">
      <c r="C382" s="11" t="s">
        <v>23</v>
      </c>
      <c r="D382" s="8">
        <v>155</v>
      </c>
      <c r="E382" s="816"/>
      <c r="F382" s="9">
        <f>D382*E382</f>
        <v>0</v>
      </c>
      <c r="H382" s="76"/>
    </row>
    <row r="383" spans="1:8">
      <c r="E383" s="816"/>
      <c r="H383" s="76"/>
    </row>
    <row r="384" spans="1:8" ht="38.25">
      <c r="A384" s="12" t="s">
        <v>18</v>
      </c>
      <c r="B384" s="572" t="s">
        <v>1922</v>
      </c>
      <c r="E384" s="816"/>
      <c r="H384" s="76"/>
    </row>
    <row r="385" spans="1:8">
      <c r="B385" s="572"/>
      <c r="C385" s="11" t="s">
        <v>17</v>
      </c>
      <c r="D385" s="8">
        <v>460</v>
      </c>
      <c r="E385" s="816"/>
      <c r="F385" s="9">
        <f t="shared" si="12"/>
        <v>0</v>
      </c>
      <c r="H385" s="76"/>
    </row>
    <row r="386" spans="1:8">
      <c r="E386" s="816"/>
      <c r="H386" s="76"/>
    </row>
    <row r="387" spans="1:8" ht="25.5">
      <c r="A387" s="12" t="s">
        <v>21</v>
      </c>
      <c r="B387" s="572" t="s">
        <v>1923</v>
      </c>
      <c r="E387" s="816"/>
      <c r="H387" s="76"/>
    </row>
    <row r="388" spans="1:8">
      <c r="B388" s="572"/>
      <c r="C388" s="11" t="s">
        <v>17</v>
      </c>
      <c r="D388" s="8">
        <v>460</v>
      </c>
      <c r="E388" s="816"/>
      <c r="F388" s="9">
        <f t="shared" si="12"/>
        <v>0</v>
      </c>
      <c r="H388" s="76"/>
    </row>
    <row r="389" spans="1:8">
      <c r="E389" s="816"/>
      <c r="H389" s="76"/>
    </row>
    <row r="390" spans="1:8" ht="51">
      <c r="A390" s="12" t="s">
        <v>22</v>
      </c>
      <c r="B390" s="572" t="s">
        <v>2362</v>
      </c>
      <c r="E390" s="816"/>
      <c r="H390" s="76"/>
    </row>
    <row r="391" spans="1:8">
      <c r="C391" s="11" t="s">
        <v>17</v>
      </c>
      <c r="D391" s="8">
        <v>35</v>
      </c>
      <c r="E391" s="816"/>
      <c r="F391" s="9">
        <f t="shared" si="12"/>
        <v>0</v>
      </c>
      <c r="H391" s="76"/>
    </row>
    <row r="392" spans="1:8">
      <c r="E392" s="816"/>
      <c r="H392" s="76"/>
    </row>
    <row r="393" spans="1:8" ht="38.25">
      <c r="A393" s="12" t="s">
        <v>24</v>
      </c>
      <c r="B393" s="572" t="s">
        <v>240</v>
      </c>
      <c r="E393" s="816"/>
      <c r="H393" s="76"/>
    </row>
    <row r="394" spans="1:8">
      <c r="C394" s="11" t="s">
        <v>17</v>
      </c>
      <c r="D394" s="8">
        <v>35</v>
      </c>
      <c r="E394" s="816"/>
      <c r="F394" s="9">
        <f t="shared" ref="F394" si="13">D394*E394</f>
        <v>0</v>
      </c>
      <c r="H394" s="76"/>
    </row>
    <row r="395" spans="1:8">
      <c r="E395" s="816"/>
      <c r="H395" s="76"/>
    </row>
    <row r="396" spans="1:8" ht="25.5">
      <c r="A396" s="12" t="s">
        <v>27</v>
      </c>
      <c r="B396" s="572" t="s">
        <v>1924</v>
      </c>
      <c r="E396" s="816"/>
      <c r="H396" s="76"/>
    </row>
    <row r="397" spans="1:8">
      <c r="C397" s="11" t="s">
        <v>17</v>
      </c>
      <c r="D397" s="8">
        <v>35</v>
      </c>
      <c r="E397" s="816"/>
      <c r="F397" s="9">
        <f t="shared" si="12"/>
        <v>0</v>
      </c>
      <c r="H397" s="76"/>
    </row>
    <row r="398" spans="1:8">
      <c r="E398" s="816"/>
      <c r="H398" s="76"/>
    </row>
    <row r="399" spans="1:8" ht="38.25">
      <c r="A399" s="12" t="s">
        <v>28</v>
      </c>
      <c r="B399" s="580" t="s">
        <v>1925</v>
      </c>
      <c r="C399" s="6"/>
      <c r="E399" s="816"/>
      <c r="H399" s="76"/>
    </row>
    <row r="400" spans="1:8">
      <c r="B400" s="578"/>
      <c r="C400" s="6" t="s">
        <v>17</v>
      </c>
      <c r="D400" s="8">
        <v>950</v>
      </c>
      <c r="E400" s="816"/>
      <c r="F400" s="9">
        <f t="shared" si="12"/>
        <v>0</v>
      </c>
      <c r="H400" s="76"/>
    </row>
    <row r="401" spans="1:8">
      <c r="E401" s="816"/>
      <c r="H401" s="76"/>
    </row>
    <row r="402" spans="1:8" ht="51">
      <c r="A402" s="12" t="s">
        <v>29</v>
      </c>
      <c r="B402" s="580" t="s">
        <v>1926</v>
      </c>
      <c r="C402" s="6"/>
      <c r="E402" s="816"/>
      <c r="H402" s="76"/>
    </row>
    <row r="403" spans="1:8">
      <c r="B403" s="578"/>
      <c r="C403" s="6" t="s">
        <v>17</v>
      </c>
      <c r="D403" s="8">
        <v>1512</v>
      </c>
      <c r="E403" s="816"/>
      <c r="F403" s="9">
        <f>D403*E403</f>
        <v>0</v>
      </c>
      <c r="H403" s="76"/>
    </row>
    <row r="404" spans="1:8">
      <c r="E404" s="816"/>
      <c r="H404" s="76"/>
    </row>
    <row r="405" spans="1:8" ht="63.75">
      <c r="A405" s="12" t="s">
        <v>30</v>
      </c>
      <c r="B405" s="580" t="s">
        <v>1927</v>
      </c>
      <c r="E405" s="816"/>
      <c r="H405" s="76"/>
    </row>
    <row r="406" spans="1:8">
      <c r="C406" s="11" t="s">
        <v>17</v>
      </c>
      <c r="D406" s="8">
        <v>2140</v>
      </c>
      <c r="E406" s="816"/>
      <c r="F406" s="9">
        <f t="shared" si="12"/>
        <v>0</v>
      </c>
      <c r="H406" s="76"/>
    </row>
    <row r="407" spans="1:8">
      <c r="E407" s="816"/>
      <c r="H407" s="76"/>
    </row>
    <row r="408" spans="1:8" ht="38.25">
      <c r="A408" s="12" t="s">
        <v>31</v>
      </c>
      <c r="B408" s="580" t="s">
        <v>242</v>
      </c>
      <c r="E408" s="816"/>
      <c r="H408" s="76"/>
    </row>
    <row r="409" spans="1:8">
      <c r="C409" s="11" t="s">
        <v>17</v>
      </c>
      <c r="D409" s="8">
        <v>2140</v>
      </c>
      <c r="E409" s="816"/>
      <c r="F409" s="9">
        <f t="shared" ref="F409" si="14">D409*E409</f>
        <v>0</v>
      </c>
      <c r="H409" s="76"/>
    </row>
    <row r="410" spans="1:8">
      <c r="E410" s="816"/>
      <c r="H410" s="76"/>
    </row>
    <row r="411" spans="1:8" ht="63.75">
      <c r="A411" s="12" t="s">
        <v>32</v>
      </c>
      <c r="B411" s="580" t="s">
        <v>1928</v>
      </c>
      <c r="C411" s="6"/>
      <c r="E411" s="816"/>
      <c r="H411" s="76"/>
    </row>
    <row r="412" spans="1:8">
      <c r="B412" s="578"/>
      <c r="C412" s="6" t="s">
        <v>17</v>
      </c>
      <c r="D412" s="8">
        <v>1750</v>
      </c>
      <c r="E412" s="816"/>
      <c r="F412" s="9">
        <f>D412*E412</f>
        <v>0</v>
      </c>
      <c r="H412" s="76"/>
    </row>
    <row r="413" spans="1:8">
      <c r="E413" s="816"/>
      <c r="H413" s="76"/>
    </row>
    <row r="414" spans="1:8" ht="63.75">
      <c r="A414" s="12" t="s">
        <v>33</v>
      </c>
      <c r="B414" s="580" t="s">
        <v>1929</v>
      </c>
      <c r="C414" s="6"/>
      <c r="E414" s="816"/>
      <c r="H414" s="76"/>
    </row>
    <row r="415" spans="1:8">
      <c r="B415" s="578"/>
      <c r="C415" s="6" t="s">
        <v>17</v>
      </c>
      <c r="D415" s="8">
        <v>315</v>
      </c>
      <c r="E415" s="816"/>
      <c r="F415" s="9">
        <f>D415*E415</f>
        <v>0</v>
      </c>
      <c r="H415" s="76"/>
    </row>
    <row r="416" spans="1:8">
      <c r="E416" s="816"/>
      <c r="H416" s="76"/>
    </row>
    <row r="417" spans="1:8" ht="25.5">
      <c r="A417" s="12" t="s">
        <v>36</v>
      </c>
      <c r="B417" s="580" t="s">
        <v>116</v>
      </c>
      <c r="E417" s="816"/>
      <c r="H417" s="76"/>
    </row>
    <row r="418" spans="1:8">
      <c r="C418" s="11" t="s">
        <v>17</v>
      </c>
      <c r="D418" s="8">
        <v>628</v>
      </c>
      <c r="E418" s="816"/>
      <c r="F418" s="9">
        <f t="shared" si="12"/>
        <v>0</v>
      </c>
      <c r="H418" s="76"/>
    </row>
    <row r="419" spans="1:8">
      <c r="E419" s="816"/>
      <c r="H419" s="76"/>
    </row>
    <row r="420" spans="1:8" ht="51">
      <c r="A420" s="12" t="s">
        <v>37</v>
      </c>
      <c r="B420" s="580" t="s">
        <v>1930</v>
      </c>
      <c r="E420" s="816"/>
      <c r="H420" s="76"/>
    </row>
    <row r="421" spans="1:8">
      <c r="C421" s="11" t="s">
        <v>17</v>
      </c>
      <c r="D421" s="8">
        <v>35</v>
      </c>
      <c r="E421" s="816"/>
      <c r="F421" s="9">
        <f t="shared" si="12"/>
        <v>0</v>
      </c>
      <c r="H421" s="76"/>
    </row>
    <row r="422" spans="1:8">
      <c r="E422" s="816"/>
      <c r="H422" s="76"/>
    </row>
    <row r="423" spans="1:8" ht="38.25">
      <c r="A423" s="12" t="s">
        <v>38</v>
      </c>
      <c r="B423" s="580" t="s">
        <v>1931</v>
      </c>
      <c r="E423" s="816"/>
      <c r="H423" s="76"/>
    </row>
    <row r="424" spans="1:8">
      <c r="C424" s="11" t="s">
        <v>17</v>
      </c>
      <c r="D424" s="8">
        <v>570</v>
      </c>
      <c r="E424" s="816"/>
      <c r="F424" s="9">
        <f t="shared" ref="F424" si="15">D424*E424</f>
        <v>0</v>
      </c>
      <c r="H424" s="76"/>
    </row>
    <row r="425" spans="1:8">
      <c r="E425" s="816"/>
      <c r="H425" s="76"/>
    </row>
    <row r="426" spans="1:8" ht="51">
      <c r="A426" s="12" t="s">
        <v>39</v>
      </c>
      <c r="B426" s="47" t="s">
        <v>1932</v>
      </c>
      <c r="E426" s="816"/>
      <c r="H426" s="76"/>
    </row>
    <row r="427" spans="1:8">
      <c r="C427" s="11" t="s">
        <v>17</v>
      </c>
      <c r="D427" s="8">
        <v>530</v>
      </c>
      <c r="E427" s="816"/>
      <c r="F427" s="9">
        <f t="shared" si="12"/>
        <v>0</v>
      </c>
      <c r="H427" s="76"/>
    </row>
    <row r="428" spans="1:8">
      <c r="E428" s="816"/>
      <c r="H428" s="76"/>
    </row>
    <row r="429" spans="1:8" ht="51">
      <c r="A429" s="12" t="s">
        <v>40</v>
      </c>
      <c r="B429" s="47" t="s">
        <v>1933</v>
      </c>
      <c r="E429" s="816"/>
      <c r="H429" s="76"/>
    </row>
    <row r="430" spans="1:8">
      <c r="C430" s="11" t="s">
        <v>17</v>
      </c>
      <c r="D430" s="8">
        <v>1085</v>
      </c>
      <c r="E430" s="816"/>
      <c r="F430" s="9">
        <f t="shared" si="12"/>
        <v>0</v>
      </c>
      <c r="H430" s="76"/>
    </row>
    <row r="431" spans="1:8">
      <c r="E431" s="816"/>
      <c r="H431" s="76"/>
    </row>
    <row r="432" spans="1:8" ht="38.25">
      <c r="A432" s="12" t="s">
        <v>41</v>
      </c>
      <c r="B432" s="47" t="s">
        <v>1934</v>
      </c>
      <c r="E432" s="816"/>
      <c r="H432" s="76"/>
    </row>
    <row r="433" spans="1:9">
      <c r="C433" s="11" t="s">
        <v>17</v>
      </c>
      <c r="D433" s="8">
        <v>52</v>
      </c>
      <c r="E433" s="816"/>
      <c r="F433" s="9">
        <f>D433*E433</f>
        <v>0</v>
      </c>
      <c r="H433" s="76"/>
    </row>
    <row r="434" spans="1:9" s="83" customFormat="1">
      <c r="A434" s="12" t="s">
        <v>43</v>
      </c>
      <c r="B434" s="47" t="s">
        <v>2005</v>
      </c>
      <c r="C434" s="81"/>
      <c r="D434" s="81"/>
      <c r="E434" s="825"/>
      <c r="F434" s="82"/>
    </row>
    <row r="435" spans="1:9" s="83" customFormat="1" ht="168" customHeight="1">
      <c r="A435" s="84"/>
      <c r="B435" s="47" t="s">
        <v>2484</v>
      </c>
      <c r="C435" s="78"/>
      <c r="D435" s="79"/>
      <c r="E435" s="826"/>
      <c r="F435" s="80"/>
    </row>
    <row r="436" spans="1:9" s="83" customFormat="1">
      <c r="A436" s="84"/>
      <c r="B436" s="77"/>
      <c r="C436" s="11" t="s">
        <v>17</v>
      </c>
      <c r="D436" s="8">
        <v>160</v>
      </c>
      <c r="E436" s="816"/>
      <c r="F436" s="9">
        <f>D436*E436</f>
        <v>0</v>
      </c>
      <c r="I436" s="85"/>
    </row>
    <row r="437" spans="1:9">
      <c r="E437" s="816"/>
      <c r="H437" s="76"/>
    </row>
    <row r="438" spans="1:9" s="75" customFormat="1">
      <c r="A438" s="1" t="s">
        <v>123</v>
      </c>
      <c r="B438" s="571" t="s">
        <v>117</v>
      </c>
      <c r="C438" s="2"/>
      <c r="D438" s="26"/>
      <c r="E438" s="817"/>
      <c r="F438" s="4">
        <f>SUM(F372:F436)</f>
        <v>0</v>
      </c>
      <c r="H438" s="76"/>
    </row>
    <row r="439" spans="1:9">
      <c r="E439" s="816"/>
      <c r="H439" s="76"/>
    </row>
    <row r="440" spans="1:9">
      <c r="E440" s="816"/>
      <c r="H440" s="76"/>
    </row>
    <row r="441" spans="1:9" s="75" customFormat="1">
      <c r="A441" s="1" t="s">
        <v>140</v>
      </c>
      <c r="B441" s="571" t="s">
        <v>129</v>
      </c>
      <c r="C441" s="2" t="s">
        <v>145</v>
      </c>
      <c r="D441" s="3" t="s">
        <v>87</v>
      </c>
      <c r="E441" s="818" t="s">
        <v>88</v>
      </c>
      <c r="F441" s="4" t="s">
        <v>89</v>
      </c>
      <c r="H441" s="76"/>
    </row>
    <row r="442" spans="1:9">
      <c r="E442" s="816"/>
      <c r="H442" s="76"/>
    </row>
    <row r="443" spans="1:9">
      <c r="B443" s="30" t="s">
        <v>227</v>
      </c>
      <c r="E443" s="816"/>
      <c r="H443" s="76"/>
    </row>
    <row r="444" spans="1:9" ht="25.5">
      <c r="B444" s="30" t="s">
        <v>228</v>
      </c>
      <c r="E444" s="816"/>
      <c r="H444" s="76"/>
    </row>
    <row r="445" spans="1:9">
      <c r="B445" s="30" t="s">
        <v>229</v>
      </c>
      <c r="E445" s="816"/>
      <c r="H445" s="76"/>
    </row>
    <row r="446" spans="1:9">
      <c r="B446" s="30" t="s">
        <v>230</v>
      </c>
      <c r="E446" s="816"/>
      <c r="H446" s="76"/>
    </row>
    <row r="447" spans="1:9">
      <c r="B447" s="30" t="s">
        <v>231</v>
      </c>
      <c r="E447" s="816"/>
      <c r="H447" s="76"/>
    </row>
    <row r="448" spans="1:9">
      <c r="B448" s="30" t="s">
        <v>232</v>
      </c>
      <c r="E448" s="816"/>
      <c r="H448" s="76"/>
    </row>
    <row r="449" spans="1:8">
      <c r="B449" s="31" t="s">
        <v>233</v>
      </c>
      <c r="E449" s="816"/>
      <c r="H449" s="76"/>
    </row>
    <row r="450" spans="1:8">
      <c r="E450" s="816"/>
      <c r="H450" s="76"/>
    </row>
    <row r="451" spans="1:8">
      <c r="E451" s="816"/>
      <c r="H451" s="76"/>
    </row>
    <row r="452" spans="1:8" ht="51">
      <c r="A452" s="12" t="s">
        <v>6</v>
      </c>
      <c r="B452" s="47" t="s">
        <v>2577</v>
      </c>
      <c r="E452" s="816"/>
      <c r="H452" s="76"/>
    </row>
    <row r="453" spans="1:8">
      <c r="C453" s="11" t="s">
        <v>17</v>
      </c>
      <c r="D453" s="8">
        <v>1430</v>
      </c>
      <c r="E453" s="816"/>
      <c r="F453" s="9">
        <f>SUM(D453*E453)</f>
        <v>0</v>
      </c>
      <c r="H453" s="76"/>
    </row>
    <row r="454" spans="1:8">
      <c r="E454" s="816"/>
      <c r="H454" s="76"/>
    </row>
    <row r="455" spans="1:8" ht="38.25">
      <c r="A455" s="12" t="s">
        <v>11</v>
      </c>
      <c r="B455" s="47" t="s">
        <v>1935</v>
      </c>
      <c r="D455" s="12"/>
      <c r="E455" s="815"/>
      <c r="H455" s="76"/>
    </row>
    <row r="456" spans="1:8" ht="25.5">
      <c r="B456" s="47" t="s">
        <v>220</v>
      </c>
      <c r="D456" s="12"/>
      <c r="E456" s="815"/>
      <c r="H456" s="76"/>
    </row>
    <row r="457" spans="1:8" ht="38.25">
      <c r="B457" s="47" t="s">
        <v>1936</v>
      </c>
      <c r="D457" s="12"/>
      <c r="E457" s="815"/>
      <c r="H457" s="76"/>
    </row>
    <row r="458" spans="1:8" ht="51">
      <c r="B458" s="47" t="s">
        <v>1666</v>
      </c>
      <c r="D458" s="12"/>
      <c r="E458" s="815"/>
      <c r="G458" s="32"/>
      <c r="H458" s="76"/>
    </row>
    <row r="459" spans="1:8" ht="25.5">
      <c r="B459" s="47" t="s">
        <v>1725</v>
      </c>
      <c r="D459" s="12"/>
      <c r="E459" s="815"/>
      <c r="G459" s="32"/>
      <c r="H459" s="76"/>
    </row>
    <row r="460" spans="1:8" ht="25.5">
      <c r="B460" s="47" t="s">
        <v>1937</v>
      </c>
      <c r="D460" s="12"/>
      <c r="E460" s="815"/>
      <c r="G460" s="32"/>
      <c r="H460" s="76"/>
    </row>
    <row r="461" spans="1:8">
      <c r="B461" s="47" t="s">
        <v>221</v>
      </c>
      <c r="D461" s="12"/>
      <c r="E461" s="815"/>
      <c r="G461" s="32"/>
      <c r="H461" s="76"/>
    </row>
    <row r="462" spans="1:8">
      <c r="B462" s="47" t="s">
        <v>209</v>
      </c>
      <c r="C462" s="11" t="s">
        <v>17</v>
      </c>
      <c r="D462" s="8">
        <v>670</v>
      </c>
      <c r="E462" s="816"/>
      <c r="F462" s="9">
        <f>SUM(D462*E462)</f>
        <v>0</v>
      </c>
      <c r="G462" s="32"/>
      <c r="H462" s="76"/>
    </row>
    <row r="463" spans="1:8">
      <c r="B463" s="47" t="s">
        <v>208</v>
      </c>
      <c r="C463" s="11" t="s">
        <v>23</v>
      </c>
      <c r="D463" s="8">
        <v>145</v>
      </c>
      <c r="E463" s="816"/>
      <c r="F463" s="9">
        <f t="shared" ref="F463" si="16">SUM(D463*E463)</f>
        <v>0</v>
      </c>
      <c r="G463" s="32"/>
      <c r="H463" s="76"/>
    </row>
    <row r="464" spans="1:8" s="83" customFormat="1">
      <c r="A464" s="33"/>
      <c r="B464" s="34"/>
      <c r="C464" s="35"/>
      <c r="D464" s="36"/>
      <c r="E464" s="827"/>
      <c r="F464" s="37"/>
      <c r="H464" s="76"/>
    </row>
    <row r="465" spans="1:8" s="83" customFormat="1" ht="38.25">
      <c r="A465" s="33" t="s">
        <v>14</v>
      </c>
      <c r="B465" s="581" t="s">
        <v>2363</v>
      </c>
      <c r="C465" s="35" t="s">
        <v>17</v>
      </c>
      <c r="D465" s="36">
        <v>800</v>
      </c>
      <c r="E465" s="827"/>
      <c r="F465" s="37">
        <f>D465*E465</f>
        <v>0</v>
      </c>
      <c r="H465" s="76"/>
    </row>
    <row r="466" spans="1:8" s="83" customFormat="1" ht="38.25" customHeight="1">
      <c r="A466" s="33"/>
      <c r="B466" s="582" t="s">
        <v>2364</v>
      </c>
      <c r="C466" s="35"/>
      <c r="D466" s="37"/>
      <c r="E466" s="827"/>
      <c r="F466" s="37"/>
      <c r="H466" s="76"/>
    </row>
    <row r="467" spans="1:8" s="83" customFormat="1" ht="51">
      <c r="A467" s="33"/>
      <c r="B467" s="582" t="s">
        <v>2365</v>
      </c>
      <c r="C467" s="35"/>
      <c r="D467" s="37"/>
      <c r="E467" s="827"/>
      <c r="F467" s="37"/>
      <c r="H467" s="76"/>
    </row>
    <row r="468" spans="1:8" s="83" customFormat="1" ht="51">
      <c r="A468" s="33"/>
      <c r="B468" s="581" t="s">
        <v>1938</v>
      </c>
      <c r="C468" s="35"/>
      <c r="D468" s="37"/>
      <c r="E468" s="827"/>
      <c r="F468" s="37"/>
      <c r="H468" s="76"/>
    </row>
    <row r="469" spans="1:8" s="83" customFormat="1" ht="102">
      <c r="A469" s="33"/>
      <c r="B469" s="38" t="s">
        <v>1726</v>
      </c>
      <c r="C469" s="35"/>
      <c r="D469" s="37"/>
      <c r="E469" s="827"/>
      <c r="F469" s="37"/>
      <c r="H469" s="76"/>
    </row>
    <row r="470" spans="1:8" s="83" customFormat="1" ht="25.5">
      <c r="A470" s="33"/>
      <c r="B470" s="38" t="s">
        <v>1939</v>
      </c>
      <c r="C470" s="35"/>
      <c r="D470" s="37"/>
      <c r="E470" s="827"/>
      <c r="F470" s="37"/>
      <c r="H470" s="76"/>
    </row>
    <row r="471" spans="1:8" s="83" customFormat="1" ht="108.6" customHeight="1">
      <c r="A471" s="33"/>
      <c r="B471" s="583" t="s">
        <v>2619</v>
      </c>
      <c r="C471" s="35"/>
      <c r="D471" s="37"/>
      <c r="E471" s="827"/>
      <c r="F471" s="37"/>
      <c r="H471" s="76"/>
    </row>
    <row r="472" spans="1:8" s="83" customFormat="1" ht="25.5" customHeight="1">
      <c r="A472" s="33"/>
      <c r="B472" s="38" t="s">
        <v>1727</v>
      </c>
      <c r="C472" s="35"/>
      <c r="D472" s="37"/>
      <c r="E472" s="827"/>
      <c r="F472" s="37"/>
      <c r="H472" s="76"/>
    </row>
    <row r="473" spans="1:8" s="83" customFormat="1" ht="25.5" customHeight="1">
      <c r="A473" s="33"/>
      <c r="B473" s="39" t="s">
        <v>2331</v>
      </c>
      <c r="C473" s="35"/>
      <c r="D473" s="37"/>
      <c r="E473" s="827"/>
      <c r="F473" s="37"/>
      <c r="H473" s="76"/>
    </row>
    <row r="474" spans="1:8" s="83" customFormat="1" ht="12.75" customHeight="1">
      <c r="A474" s="33"/>
      <c r="B474" s="38" t="s">
        <v>1728</v>
      </c>
      <c r="C474" s="35"/>
      <c r="D474" s="37"/>
      <c r="E474" s="827"/>
      <c r="F474" s="37"/>
      <c r="H474" s="76"/>
    </row>
    <row r="475" spans="1:8" s="83" customFormat="1" ht="12.75" customHeight="1">
      <c r="A475" s="33"/>
      <c r="B475" s="38" t="s">
        <v>1729</v>
      </c>
      <c r="C475" s="35"/>
      <c r="D475" s="37"/>
      <c r="E475" s="827"/>
      <c r="F475" s="37"/>
      <c r="H475" s="76"/>
    </row>
    <row r="476" spans="1:8" s="83" customFormat="1" ht="12.75" customHeight="1">
      <c r="A476" s="33"/>
      <c r="B476" s="38" t="s">
        <v>1730</v>
      </c>
      <c r="C476" s="35"/>
      <c r="D476" s="37"/>
      <c r="E476" s="827"/>
      <c r="F476" s="37"/>
      <c r="H476" s="76"/>
    </row>
    <row r="477" spans="1:8" s="83" customFormat="1" ht="12.75" customHeight="1">
      <c r="A477" s="33"/>
      <c r="B477" s="38" t="s">
        <v>1731</v>
      </c>
      <c r="C477" s="35"/>
      <c r="D477" s="37"/>
      <c r="E477" s="827"/>
      <c r="F477" s="37"/>
      <c r="H477" s="76"/>
    </row>
    <row r="478" spans="1:8" s="83" customFormat="1" ht="12.75" customHeight="1">
      <c r="A478" s="33"/>
      <c r="B478" s="38" t="s">
        <v>1732</v>
      </c>
      <c r="C478" s="35"/>
      <c r="D478" s="37"/>
      <c r="E478" s="827"/>
      <c r="F478" s="37"/>
      <c r="H478" s="76"/>
    </row>
    <row r="479" spans="1:8" s="83" customFormat="1" ht="12.75" customHeight="1">
      <c r="A479" s="33"/>
      <c r="B479" s="38" t="s">
        <v>1733</v>
      </c>
      <c r="C479" s="35"/>
      <c r="D479" s="37"/>
      <c r="E479" s="827"/>
      <c r="F479" s="37"/>
      <c r="H479" s="76"/>
    </row>
    <row r="480" spans="1:8" s="83" customFormat="1" ht="12.75" customHeight="1">
      <c r="A480" s="33"/>
      <c r="B480" s="38" t="s">
        <v>1734</v>
      </c>
      <c r="C480" s="35"/>
      <c r="D480" s="37"/>
      <c r="E480" s="827"/>
      <c r="F480" s="37"/>
      <c r="H480" s="76"/>
    </row>
    <row r="481" spans="1:8" s="83" customFormat="1" ht="38.25" customHeight="1">
      <c r="A481" s="33"/>
      <c r="B481" s="583" t="s">
        <v>2581</v>
      </c>
      <c r="C481" s="35"/>
      <c r="D481" s="37"/>
      <c r="E481" s="827"/>
      <c r="F481" s="37"/>
      <c r="H481" s="76"/>
    </row>
    <row r="482" spans="1:8" s="83" customFormat="1" ht="38.25" customHeight="1">
      <c r="A482" s="33"/>
      <c r="B482" s="599" t="s">
        <v>1735</v>
      </c>
      <c r="C482" s="35"/>
      <c r="D482" s="37"/>
      <c r="E482" s="827"/>
      <c r="F482" s="37"/>
      <c r="H482" s="76"/>
    </row>
    <row r="483" spans="1:8">
      <c r="E483" s="816"/>
      <c r="H483" s="76"/>
    </row>
    <row r="484" spans="1:8" ht="25.5">
      <c r="A484" s="12" t="s">
        <v>15</v>
      </c>
      <c r="B484" s="47" t="s">
        <v>222</v>
      </c>
      <c r="E484" s="816"/>
      <c r="H484" s="76"/>
    </row>
    <row r="485" spans="1:8" ht="38.25">
      <c r="B485" s="47" t="s">
        <v>1940</v>
      </c>
      <c r="E485" s="816"/>
      <c r="H485" s="76"/>
    </row>
    <row r="486" spans="1:8">
      <c r="B486" s="47" t="s">
        <v>1941</v>
      </c>
      <c r="E486" s="816"/>
      <c r="H486" s="76"/>
    </row>
    <row r="487" spans="1:8" ht="38.25">
      <c r="B487" s="47" t="s">
        <v>210</v>
      </c>
      <c r="E487" s="816"/>
      <c r="H487" s="76"/>
    </row>
    <row r="488" spans="1:8" ht="63.75">
      <c r="B488" s="47" t="s">
        <v>2618</v>
      </c>
      <c r="E488" s="816"/>
      <c r="H488" s="76"/>
    </row>
    <row r="489" spans="1:8">
      <c r="B489" s="47" t="s">
        <v>2617</v>
      </c>
      <c r="C489" s="27" t="s">
        <v>17</v>
      </c>
      <c r="D489" s="28">
        <v>70</v>
      </c>
      <c r="E489" s="823"/>
      <c r="F489" s="29">
        <f>D489*E489</f>
        <v>0</v>
      </c>
      <c r="H489" s="76"/>
    </row>
    <row r="490" spans="1:8">
      <c r="E490" s="816"/>
      <c r="H490" s="76"/>
    </row>
    <row r="491" spans="1:8" ht="25.5">
      <c r="A491" s="12" t="s">
        <v>18</v>
      </c>
      <c r="B491" s="47" t="s">
        <v>226</v>
      </c>
      <c r="E491" s="816"/>
      <c r="H491" s="76"/>
    </row>
    <row r="492" spans="1:8" ht="25.5">
      <c r="B492" s="47" t="s">
        <v>223</v>
      </c>
      <c r="D492" s="12"/>
      <c r="E492" s="815"/>
      <c r="H492" s="76"/>
    </row>
    <row r="493" spans="1:8" ht="51">
      <c r="B493" s="47" t="s">
        <v>2483</v>
      </c>
      <c r="E493" s="816"/>
      <c r="H493" s="76"/>
    </row>
    <row r="494" spans="1:8" ht="25.5">
      <c r="B494" s="47" t="s">
        <v>224</v>
      </c>
      <c r="E494" s="816"/>
      <c r="H494" s="76"/>
    </row>
    <row r="495" spans="1:8">
      <c r="B495" s="47" t="s">
        <v>2574</v>
      </c>
      <c r="E495" s="816"/>
      <c r="H495" s="76"/>
    </row>
    <row r="496" spans="1:8">
      <c r="B496" s="47" t="s">
        <v>225</v>
      </c>
      <c r="E496" s="816"/>
      <c r="H496" s="76"/>
    </row>
    <row r="497" spans="1:8">
      <c r="C497" s="11" t="s">
        <v>17</v>
      </c>
      <c r="D497" s="8">
        <v>96</v>
      </c>
      <c r="E497" s="816"/>
      <c r="F497" s="9">
        <f>D497*E497</f>
        <v>0</v>
      </c>
      <c r="H497" s="76"/>
    </row>
    <row r="498" spans="1:8">
      <c r="E498" s="816"/>
      <c r="H498" s="76"/>
    </row>
    <row r="499" spans="1:8">
      <c r="E499" s="816"/>
      <c r="H499" s="76"/>
    </row>
    <row r="500" spans="1:8" s="75" customFormat="1">
      <c r="A500" s="1" t="s">
        <v>140</v>
      </c>
      <c r="B500" s="571" t="s">
        <v>130</v>
      </c>
      <c r="C500" s="2"/>
      <c r="D500" s="26"/>
      <c r="E500" s="817"/>
      <c r="F500" s="4">
        <f>SUM(F452:F498)</f>
        <v>0</v>
      </c>
      <c r="H500" s="76"/>
    </row>
    <row r="501" spans="1:8">
      <c r="E501" s="816"/>
      <c r="H501" s="76"/>
    </row>
    <row r="502" spans="1:8">
      <c r="E502" s="816"/>
      <c r="H502" s="76"/>
    </row>
    <row r="503" spans="1:8" s="75" customFormat="1">
      <c r="A503" s="1" t="s">
        <v>1737</v>
      </c>
      <c r="B503" s="571" t="s">
        <v>1738</v>
      </c>
      <c r="C503" s="2" t="s">
        <v>145</v>
      </c>
      <c r="D503" s="3" t="s">
        <v>87</v>
      </c>
      <c r="E503" s="818" t="s">
        <v>88</v>
      </c>
      <c r="F503" s="4" t="s">
        <v>89</v>
      </c>
      <c r="H503" s="76"/>
    </row>
    <row r="504" spans="1:8">
      <c r="E504" s="816"/>
      <c r="H504" s="76"/>
    </row>
    <row r="505" spans="1:8" ht="114.75">
      <c r="A505" s="12" t="s">
        <v>6</v>
      </c>
      <c r="B505" s="584" t="s">
        <v>1945</v>
      </c>
      <c r="E505" s="816"/>
      <c r="H505" s="76"/>
    </row>
    <row r="506" spans="1:8" ht="63.75">
      <c r="B506" s="585" t="s">
        <v>1942</v>
      </c>
      <c r="C506" s="12"/>
      <c r="D506" s="12"/>
      <c r="E506" s="815"/>
      <c r="F506" s="12"/>
      <c r="H506" s="76"/>
    </row>
    <row r="507" spans="1:8">
      <c r="B507" s="585" t="s">
        <v>1943</v>
      </c>
      <c r="C507" s="12"/>
      <c r="D507" s="12"/>
      <c r="E507" s="815"/>
      <c r="F507" s="12"/>
      <c r="H507" s="76"/>
    </row>
    <row r="508" spans="1:8">
      <c r="B508" s="586" t="s">
        <v>1944</v>
      </c>
      <c r="C508" s="86"/>
      <c r="D508" s="86"/>
      <c r="E508" s="828"/>
      <c r="F508" s="86"/>
      <c r="H508" s="76"/>
    </row>
    <row r="509" spans="1:8">
      <c r="B509" s="585"/>
      <c r="C509" s="40" t="s">
        <v>10</v>
      </c>
      <c r="D509" s="29">
        <v>1</v>
      </c>
      <c r="E509" s="824"/>
      <c r="F509" s="29"/>
      <c r="H509" s="76"/>
    </row>
    <row r="510" spans="1:8">
      <c r="E510" s="816"/>
      <c r="H510" s="76"/>
    </row>
    <row r="511" spans="1:8" s="75" customFormat="1">
      <c r="A511" s="1" t="s">
        <v>1737</v>
      </c>
      <c r="B511" s="571" t="s">
        <v>1738</v>
      </c>
      <c r="C511" s="2"/>
      <c r="D511" s="26"/>
      <c r="E511" s="817"/>
      <c r="F511" s="4">
        <f>SUM(F505:F509)</f>
        <v>0</v>
      </c>
      <c r="H511" s="76"/>
    </row>
    <row r="512" spans="1:8">
      <c r="A512" s="22"/>
      <c r="B512" s="578"/>
      <c r="C512" s="23"/>
      <c r="D512" s="18"/>
      <c r="E512" s="820"/>
      <c r="F512" s="25"/>
      <c r="H512" s="76"/>
    </row>
    <row r="513" spans="1:8">
      <c r="A513" s="22"/>
      <c r="B513" s="578"/>
      <c r="C513" s="23"/>
      <c r="D513" s="18"/>
      <c r="E513" s="820"/>
      <c r="F513" s="25"/>
      <c r="H513" s="76"/>
    </row>
    <row r="514" spans="1:8" s="75" customFormat="1">
      <c r="A514" s="1" t="s">
        <v>141</v>
      </c>
      <c r="B514" s="571" t="s">
        <v>142</v>
      </c>
      <c r="C514" s="2"/>
      <c r="D514" s="26"/>
      <c r="E514" s="817"/>
      <c r="F514" s="4"/>
      <c r="H514" s="76"/>
    </row>
    <row r="515" spans="1:8">
      <c r="E515" s="816"/>
      <c r="H515" s="76"/>
    </row>
    <row r="516" spans="1:8">
      <c r="E516" s="816"/>
      <c r="H516" s="76"/>
    </row>
    <row r="517" spans="1:8" s="75" customFormat="1">
      <c r="A517" s="1" t="s">
        <v>93</v>
      </c>
      <c r="B517" s="571" t="s">
        <v>131</v>
      </c>
      <c r="C517" s="2" t="s">
        <v>145</v>
      </c>
      <c r="D517" s="3" t="s">
        <v>87</v>
      </c>
      <c r="E517" s="818" t="s">
        <v>88</v>
      </c>
      <c r="F517" s="4" t="s">
        <v>89</v>
      </c>
      <c r="H517" s="76"/>
    </row>
    <row r="518" spans="1:8">
      <c r="E518" s="816"/>
      <c r="H518" s="76"/>
    </row>
    <row r="519" spans="1:8" ht="51">
      <c r="A519" s="12" t="s">
        <v>6</v>
      </c>
      <c r="B519" s="47" t="s">
        <v>2593</v>
      </c>
      <c r="C519" s="41"/>
      <c r="E519" s="816"/>
      <c r="H519" s="76"/>
    </row>
    <row r="520" spans="1:8">
      <c r="B520" s="587"/>
      <c r="C520" s="42" t="s">
        <v>23</v>
      </c>
      <c r="D520" s="8">
        <v>184</v>
      </c>
      <c r="E520" s="816"/>
      <c r="F520" s="9">
        <f>D520*E520</f>
        <v>0</v>
      </c>
      <c r="H520" s="76"/>
    </row>
    <row r="521" spans="1:8">
      <c r="E521" s="816"/>
      <c r="H521" s="76"/>
    </row>
    <row r="522" spans="1:8" ht="51">
      <c r="A522" s="12" t="s">
        <v>11</v>
      </c>
      <c r="B522" s="47" t="s">
        <v>1947</v>
      </c>
      <c r="E522" s="816"/>
      <c r="H522" s="76"/>
    </row>
    <row r="523" spans="1:8">
      <c r="C523" s="11" t="s">
        <v>23</v>
      </c>
      <c r="D523" s="8">
        <v>170</v>
      </c>
      <c r="E523" s="816"/>
      <c r="F523" s="9">
        <f t="shared" ref="F523:F532" si="17">D523*E523</f>
        <v>0</v>
      </c>
      <c r="H523" s="76"/>
    </row>
    <row r="524" spans="1:8">
      <c r="E524" s="816"/>
      <c r="H524" s="76"/>
    </row>
    <row r="525" spans="1:8" ht="25.5">
      <c r="A525" s="12" t="s">
        <v>14</v>
      </c>
      <c r="B525" s="47" t="s">
        <v>135</v>
      </c>
      <c r="E525" s="816"/>
      <c r="H525" s="76"/>
    </row>
    <row r="526" spans="1:8">
      <c r="C526" s="11" t="s">
        <v>23</v>
      </c>
      <c r="D526" s="8">
        <v>184</v>
      </c>
      <c r="E526" s="816"/>
      <c r="F526" s="9">
        <f t="shared" si="17"/>
        <v>0</v>
      </c>
      <c r="H526" s="76"/>
    </row>
    <row r="527" spans="1:8">
      <c r="E527" s="816"/>
      <c r="H527" s="76"/>
    </row>
    <row r="528" spans="1:8" ht="25.5">
      <c r="A528" s="12" t="s">
        <v>15</v>
      </c>
      <c r="B528" s="47" t="s">
        <v>133</v>
      </c>
      <c r="E528" s="816"/>
      <c r="H528" s="76"/>
    </row>
    <row r="529" spans="1:8">
      <c r="C529" s="11" t="s">
        <v>13</v>
      </c>
      <c r="D529" s="8">
        <v>22</v>
      </c>
      <c r="E529" s="816"/>
      <c r="F529" s="9">
        <f>D529*E529</f>
        <v>0</v>
      </c>
      <c r="H529" s="76"/>
    </row>
    <row r="530" spans="1:8">
      <c r="E530" s="816"/>
      <c r="H530" s="76"/>
    </row>
    <row r="531" spans="1:8" ht="25.5">
      <c r="A531" s="12" t="s">
        <v>18</v>
      </c>
      <c r="B531" s="47" t="s">
        <v>134</v>
      </c>
      <c r="E531" s="816"/>
      <c r="H531" s="76"/>
    </row>
    <row r="532" spans="1:8">
      <c r="C532" s="11" t="s">
        <v>23</v>
      </c>
      <c r="D532" s="8">
        <v>104</v>
      </c>
      <c r="E532" s="816"/>
      <c r="F532" s="9">
        <f t="shared" si="17"/>
        <v>0</v>
      </c>
      <c r="H532" s="76"/>
    </row>
    <row r="533" spans="1:8">
      <c r="E533" s="816"/>
      <c r="H533" s="76"/>
    </row>
    <row r="534" spans="1:8" ht="25.5">
      <c r="A534" s="12" t="s">
        <v>21</v>
      </c>
      <c r="B534" s="47" t="s">
        <v>136</v>
      </c>
      <c r="E534" s="816"/>
      <c r="H534" s="76"/>
    </row>
    <row r="535" spans="1:8">
      <c r="C535" s="11" t="s">
        <v>23</v>
      </c>
      <c r="D535" s="8">
        <v>44</v>
      </c>
      <c r="E535" s="816"/>
      <c r="F535" s="9">
        <f>D535*E535</f>
        <v>0</v>
      </c>
      <c r="H535" s="76"/>
    </row>
    <row r="536" spans="1:8">
      <c r="E536" s="816"/>
      <c r="H536" s="76"/>
    </row>
    <row r="537" spans="1:8" ht="25.5">
      <c r="A537" s="12" t="s">
        <v>22</v>
      </c>
      <c r="B537" s="47" t="s">
        <v>137</v>
      </c>
      <c r="E537" s="816"/>
      <c r="H537" s="76"/>
    </row>
    <row r="538" spans="1:8">
      <c r="C538" s="11" t="s">
        <v>23</v>
      </c>
      <c r="D538" s="8">
        <v>56</v>
      </c>
      <c r="E538" s="816"/>
      <c r="F538" s="9">
        <f>D538*E538</f>
        <v>0</v>
      </c>
      <c r="H538" s="76"/>
    </row>
    <row r="539" spans="1:8">
      <c r="E539" s="816"/>
      <c r="H539" s="76"/>
    </row>
    <row r="540" spans="1:8" ht="38.25">
      <c r="A540" s="12" t="s">
        <v>24</v>
      </c>
      <c r="B540" s="47" t="s">
        <v>1665</v>
      </c>
      <c r="E540" s="816"/>
      <c r="H540" s="76"/>
    </row>
    <row r="541" spans="1:8">
      <c r="C541" s="11" t="s">
        <v>23</v>
      </c>
      <c r="D541" s="8">
        <v>30</v>
      </c>
      <c r="E541" s="816"/>
      <c r="F541" s="9">
        <f>D541*E541</f>
        <v>0</v>
      </c>
      <c r="H541" s="76"/>
    </row>
    <row r="542" spans="1:8">
      <c r="E542" s="816"/>
      <c r="H542" s="76"/>
    </row>
    <row r="543" spans="1:8" ht="25.5">
      <c r="A543" s="12" t="s">
        <v>27</v>
      </c>
      <c r="B543" s="47" t="s">
        <v>197</v>
      </c>
      <c r="E543" s="816"/>
      <c r="H543" s="76"/>
    </row>
    <row r="544" spans="1:8">
      <c r="C544" s="11" t="s">
        <v>13</v>
      </c>
      <c r="D544" s="8">
        <v>35</v>
      </c>
      <c r="E544" s="816"/>
      <c r="F544" s="9">
        <f>D544*E544</f>
        <v>0</v>
      </c>
      <c r="H544" s="76"/>
    </row>
    <row r="545" spans="1:8" s="44" customFormat="1">
      <c r="A545" s="43"/>
      <c r="B545" s="588"/>
      <c r="C545" s="45"/>
      <c r="D545" s="46"/>
      <c r="E545" s="829"/>
      <c r="F545" s="46"/>
      <c r="H545" s="76"/>
    </row>
    <row r="546" spans="1:8" s="44" customFormat="1" ht="25.5">
      <c r="A546" s="43" t="s">
        <v>28</v>
      </c>
      <c r="B546" s="47" t="s">
        <v>1676</v>
      </c>
      <c r="C546" s="45"/>
      <c r="D546" s="46"/>
      <c r="E546" s="829"/>
      <c r="F546" s="46"/>
      <c r="H546" s="76"/>
    </row>
    <row r="547" spans="1:8" s="44" customFormat="1">
      <c r="A547" s="43"/>
      <c r="B547" s="588"/>
      <c r="C547" s="45" t="s">
        <v>23</v>
      </c>
      <c r="D547" s="46">
        <v>140</v>
      </c>
      <c r="E547" s="829"/>
      <c r="F547" s="9">
        <f>D547*E547</f>
        <v>0</v>
      </c>
      <c r="H547" s="76"/>
    </row>
    <row r="548" spans="1:8">
      <c r="E548" s="816"/>
      <c r="H548" s="76"/>
    </row>
    <row r="549" spans="1:8" ht="25.5">
      <c r="A549" s="12" t="s">
        <v>29</v>
      </c>
      <c r="B549" s="47" t="s">
        <v>234</v>
      </c>
      <c r="E549" s="816"/>
      <c r="H549" s="76"/>
    </row>
    <row r="550" spans="1:8">
      <c r="C550" s="11" t="s">
        <v>23</v>
      </c>
      <c r="D550" s="8">
        <v>184</v>
      </c>
      <c r="E550" s="816"/>
      <c r="F550" s="9">
        <f t="shared" ref="F550" si="18">D550*E550</f>
        <v>0</v>
      </c>
      <c r="H550" s="76"/>
    </row>
    <row r="551" spans="1:8">
      <c r="E551" s="816"/>
      <c r="H551" s="76"/>
    </row>
    <row r="552" spans="1:8" ht="25.5">
      <c r="A552" s="12" t="s">
        <v>30</v>
      </c>
      <c r="B552" s="47" t="s">
        <v>1739</v>
      </c>
      <c r="E552" s="816"/>
      <c r="H552" s="76"/>
    </row>
    <row r="553" spans="1:8">
      <c r="C553" s="11" t="s">
        <v>23</v>
      </c>
      <c r="D553" s="8">
        <v>160</v>
      </c>
      <c r="E553" s="816"/>
      <c r="F553" s="9">
        <f t="shared" ref="F553" si="19">D553*E553</f>
        <v>0</v>
      </c>
      <c r="H553" s="76"/>
    </row>
    <row r="554" spans="1:8">
      <c r="E554" s="816"/>
      <c r="H554" s="76"/>
    </row>
    <row r="555" spans="1:8" s="75" customFormat="1">
      <c r="A555" s="1" t="s">
        <v>93</v>
      </c>
      <c r="B555" s="571" t="s">
        <v>138</v>
      </c>
      <c r="C555" s="2"/>
      <c r="D555" s="26"/>
      <c r="E555" s="817"/>
      <c r="F555" s="4">
        <f>SUM(F519:F553)</f>
        <v>0</v>
      </c>
      <c r="H555" s="76"/>
    </row>
    <row r="556" spans="1:8">
      <c r="E556" s="816"/>
      <c r="H556" s="76"/>
    </row>
    <row r="557" spans="1:8">
      <c r="E557" s="816"/>
      <c r="H557" s="76"/>
    </row>
    <row r="558" spans="1:8" s="75" customFormat="1">
      <c r="A558" s="1" t="s">
        <v>94</v>
      </c>
      <c r="B558" s="571" t="s">
        <v>164</v>
      </c>
      <c r="C558" s="2" t="s">
        <v>145</v>
      </c>
      <c r="D558" s="3" t="s">
        <v>87</v>
      </c>
      <c r="E558" s="818" t="s">
        <v>88</v>
      </c>
      <c r="F558" s="4" t="s">
        <v>89</v>
      </c>
      <c r="H558" s="76"/>
    </row>
    <row r="559" spans="1:8">
      <c r="A559" s="22"/>
      <c r="B559" s="578"/>
      <c r="C559" s="23"/>
      <c r="D559" s="18"/>
      <c r="E559" s="820"/>
      <c r="F559" s="25"/>
      <c r="H559" s="76"/>
    </row>
    <row r="560" spans="1:8">
      <c r="A560" s="22"/>
      <c r="B560" s="578" t="s">
        <v>162</v>
      </c>
      <c r="C560" s="23"/>
      <c r="D560" s="18"/>
      <c r="E560" s="820"/>
      <c r="F560" s="25"/>
      <c r="H560" s="76"/>
    </row>
    <row r="561" spans="1:8">
      <c r="A561" s="22"/>
      <c r="B561" s="589"/>
      <c r="C561" s="23"/>
      <c r="D561" s="18"/>
      <c r="E561" s="820"/>
      <c r="F561" s="25"/>
      <c r="H561" s="76"/>
    </row>
    <row r="562" spans="1:8">
      <c r="B562" s="590"/>
      <c r="E562" s="816"/>
      <c r="H562" s="76"/>
    </row>
    <row r="563" spans="1:8" ht="102">
      <c r="A563" s="12" t="s">
        <v>6</v>
      </c>
      <c r="B563" s="47" t="s">
        <v>2594</v>
      </c>
      <c r="E563" s="816"/>
      <c r="H563" s="76"/>
    </row>
    <row r="564" spans="1:8">
      <c r="B564" s="591"/>
      <c r="C564" s="11" t="s">
        <v>13</v>
      </c>
      <c r="D564" s="8">
        <v>5</v>
      </c>
      <c r="E564" s="816"/>
      <c r="F564" s="9">
        <f>SUM(E564*D564)</f>
        <v>0</v>
      </c>
      <c r="H564" s="76"/>
    </row>
    <row r="565" spans="1:8">
      <c r="B565" s="591"/>
      <c r="E565" s="816"/>
      <c r="H565" s="76"/>
    </row>
    <row r="566" spans="1:8" ht="102">
      <c r="A566" s="12" t="s">
        <v>11</v>
      </c>
      <c r="B566" s="47" t="s">
        <v>2595</v>
      </c>
      <c r="E566" s="816"/>
      <c r="H566" s="76"/>
    </row>
    <row r="567" spans="1:8">
      <c r="B567" s="591"/>
      <c r="C567" s="11" t="s">
        <v>13</v>
      </c>
      <c r="D567" s="8">
        <v>3</v>
      </c>
      <c r="E567" s="816"/>
      <c r="F567" s="9">
        <f t="shared" ref="F567" si="20">SUM(E567*D567)</f>
        <v>0</v>
      </c>
      <c r="H567" s="76"/>
    </row>
    <row r="568" spans="1:8">
      <c r="B568" s="591"/>
      <c r="E568" s="816"/>
      <c r="H568" s="76"/>
    </row>
    <row r="569" spans="1:8" ht="114.75">
      <c r="A569" s="12" t="s">
        <v>14</v>
      </c>
      <c r="B569" s="47" t="s">
        <v>2596</v>
      </c>
      <c r="E569" s="816"/>
      <c r="H569" s="76"/>
    </row>
    <row r="570" spans="1:8">
      <c r="C570" s="11" t="s">
        <v>13</v>
      </c>
      <c r="D570" s="8">
        <v>1</v>
      </c>
      <c r="E570" s="816"/>
      <c r="F570" s="9">
        <f>SUM(D570*E570)</f>
        <v>0</v>
      </c>
      <c r="H570" s="76"/>
    </row>
    <row r="571" spans="1:8">
      <c r="B571" s="591"/>
      <c r="E571" s="816"/>
      <c r="H571" s="76"/>
    </row>
    <row r="572" spans="1:8" ht="102">
      <c r="A572" s="12" t="s">
        <v>15</v>
      </c>
      <c r="B572" s="47" t="s">
        <v>2597</v>
      </c>
      <c r="E572" s="816"/>
      <c r="H572" s="76"/>
    </row>
    <row r="573" spans="1:8">
      <c r="C573" s="11" t="s">
        <v>13</v>
      </c>
      <c r="D573" s="8">
        <v>3</v>
      </c>
      <c r="E573" s="816"/>
      <c r="F573" s="9">
        <f>SUM(D573*E573)</f>
        <v>0</v>
      </c>
      <c r="H573" s="76"/>
    </row>
    <row r="574" spans="1:8">
      <c r="B574" s="591"/>
      <c r="E574" s="816"/>
      <c r="H574" s="76"/>
    </row>
    <row r="575" spans="1:8" ht="76.5">
      <c r="A575" s="12" t="s">
        <v>18</v>
      </c>
      <c r="B575" s="47" t="s">
        <v>2598</v>
      </c>
      <c r="E575" s="816"/>
      <c r="H575" s="76"/>
    </row>
    <row r="576" spans="1:8">
      <c r="B576" s="591"/>
      <c r="C576" s="11" t="s">
        <v>13</v>
      </c>
      <c r="D576" s="8">
        <v>1</v>
      </c>
      <c r="E576" s="816"/>
      <c r="F576" s="9">
        <f t="shared" ref="F576" si="21">SUM(E576*D576)</f>
        <v>0</v>
      </c>
      <c r="H576" s="76"/>
    </row>
    <row r="577" spans="1:8">
      <c r="B577" s="570" t="s">
        <v>163</v>
      </c>
      <c r="E577" s="816"/>
      <c r="H577" s="76"/>
    </row>
    <row r="578" spans="1:8">
      <c r="E578" s="816"/>
      <c r="H578" s="76"/>
    </row>
    <row r="579" spans="1:8" ht="114.75">
      <c r="A579" s="12" t="s">
        <v>6</v>
      </c>
      <c r="B579" s="47" t="s">
        <v>1950</v>
      </c>
      <c r="E579" s="816"/>
      <c r="G579" s="87"/>
      <c r="H579" s="76"/>
    </row>
    <row r="580" spans="1:8">
      <c r="C580" s="11" t="s">
        <v>23</v>
      </c>
      <c r="D580" s="8">
        <v>9.5</v>
      </c>
      <c r="E580" s="816"/>
      <c r="F580" s="9">
        <f>SUM(D580*E580)</f>
        <v>0</v>
      </c>
      <c r="G580" s="87"/>
      <c r="H580" s="76"/>
    </row>
    <row r="581" spans="1:8">
      <c r="E581" s="816"/>
      <c r="H581" s="76"/>
    </row>
    <row r="582" spans="1:8" ht="102">
      <c r="A582" s="12" t="s">
        <v>11</v>
      </c>
      <c r="B582" s="47" t="s">
        <v>1668</v>
      </c>
      <c r="E582" s="816"/>
      <c r="G582" s="87"/>
      <c r="H582" s="76"/>
    </row>
    <row r="583" spans="1:8">
      <c r="C583" s="11" t="s">
        <v>23</v>
      </c>
      <c r="D583" s="8">
        <v>40</v>
      </c>
      <c r="E583" s="816"/>
      <c r="F583" s="9">
        <f>SUM(D583*E583)</f>
        <v>0</v>
      </c>
      <c r="G583" s="87"/>
      <c r="H583" s="76"/>
    </row>
    <row r="584" spans="1:8">
      <c r="B584" s="572"/>
      <c r="E584" s="816"/>
      <c r="H584" s="76"/>
    </row>
    <row r="585" spans="1:8" ht="89.25">
      <c r="A585" s="12" t="s">
        <v>14</v>
      </c>
      <c r="B585" s="592" t="s">
        <v>1667</v>
      </c>
      <c r="E585" s="816"/>
      <c r="H585" s="76"/>
    </row>
    <row r="586" spans="1:8">
      <c r="C586" s="11" t="s">
        <v>23</v>
      </c>
      <c r="D586" s="8">
        <v>25</v>
      </c>
      <c r="E586" s="816"/>
      <c r="F586" s="9">
        <f>D586*E586</f>
        <v>0</v>
      </c>
      <c r="H586" s="76"/>
    </row>
    <row r="587" spans="1:8">
      <c r="E587" s="816"/>
      <c r="H587" s="76"/>
    </row>
    <row r="588" spans="1:8" ht="114.75">
      <c r="A588" s="12" t="s">
        <v>15</v>
      </c>
      <c r="B588" s="47" t="s">
        <v>1949</v>
      </c>
      <c r="E588" s="816"/>
      <c r="G588" s="87"/>
      <c r="H588" s="76"/>
    </row>
    <row r="589" spans="1:8">
      <c r="C589" s="11" t="s">
        <v>23</v>
      </c>
      <c r="D589" s="8">
        <v>6.7</v>
      </c>
      <c r="E589" s="816"/>
      <c r="F589" s="9">
        <f>SUM(D589*E589)</f>
        <v>0</v>
      </c>
      <c r="G589" s="87"/>
      <c r="H589" s="76"/>
    </row>
    <row r="590" spans="1:8">
      <c r="E590" s="816"/>
      <c r="H590" s="76"/>
    </row>
    <row r="591" spans="1:8" ht="51">
      <c r="A591" s="12" t="s">
        <v>18</v>
      </c>
      <c r="B591" s="47" t="s">
        <v>1669</v>
      </c>
      <c r="E591" s="816"/>
      <c r="G591" s="87"/>
      <c r="H591" s="76"/>
    </row>
    <row r="592" spans="1:8">
      <c r="C592" s="11" t="s">
        <v>13</v>
      </c>
      <c r="D592" s="8">
        <v>1</v>
      </c>
      <c r="E592" s="816"/>
      <c r="F592" s="9">
        <f>SUM(D592*E592)</f>
        <v>0</v>
      </c>
      <c r="G592" s="87"/>
      <c r="H592" s="76"/>
    </row>
    <row r="593" spans="1:8">
      <c r="E593" s="816"/>
      <c r="H593" s="76"/>
    </row>
    <row r="594" spans="1:8" ht="63.75">
      <c r="A594" s="12" t="s">
        <v>21</v>
      </c>
      <c r="B594" s="47" t="s">
        <v>1670</v>
      </c>
      <c r="E594" s="816"/>
      <c r="G594" s="87"/>
      <c r="H594" s="76"/>
    </row>
    <row r="595" spans="1:8">
      <c r="C595" s="11" t="s">
        <v>13</v>
      </c>
      <c r="D595" s="8">
        <v>1</v>
      </c>
      <c r="E595" s="816"/>
      <c r="F595" s="9">
        <f>SUM(D595*E595)</f>
        <v>0</v>
      </c>
      <c r="G595" s="87"/>
      <c r="H595" s="76"/>
    </row>
    <row r="596" spans="1:8">
      <c r="E596" s="816"/>
      <c r="H596" s="76"/>
    </row>
    <row r="597" spans="1:8" ht="63.75">
      <c r="A597" s="12" t="s">
        <v>22</v>
      </c>
      <c r="B597" s="47" t="s">
        <v>1671</v>
      </c>
      <c r="E597" s="816"/>
      <c r="G597" s="87"/>
      <c r="H597" s="76"/>
    </row>
    <row r="598" spans="1:8">
      <c r="C598" s="11" t="s">
        <v>13</v>
      </c>
      <c r="D598" s="8">
        <v>1</v>
      </c>
      <c r="E598" s="816"/>
      <c r="F598" s="9">
        <f>SUM(D598*E598)</f>
        <v>0</v>
      </c>
      <c r="G598" s="87"/>
      <c r="H598" s="76"/>
    </row>
    <row r="599" spans="1:8">
      <c r="E599" s="816"/>
      <c r="H599" s="76"/>
    </row>
    <row r="600" spans="1:8" ht="114.75">
      <c r="A600" s="12" t="s">
        <v>24</v>
      </c>
      <c r="B600" s="47" t="s">
        <v>1948</v>
      </c>
      <c r="E600" s="816"/>
      <c r="G600" s="87"/>
      <c r="H600" s="76"/>
    </row>
    <row r="601" spans="1:8">
      <c r="C601" s="11" t="s">
        <v>23</v>
      </c>
      <c r="D601" s="8">
        <v>12</v>
      </c>
      <c r="E601" s="816"/>
      <c r="F601" s="9">
        <f>SUM(D601*E601)</f>
        <v>0</v>
      </c>
      <c r="G601" s="87"/>
      <c r="H601" s="76"/>
    </row>
    <row r="602" spans="1:8">
      <c r="E602" s="816"/>
      <c r="H602" s="76"/>
    </row>
    <row r="603" spans="1:8" ht="63.75">
      <c r="A603" s="12" t="s">
        <v>27</v>
      </c>
      <c r="B603" s="47" t="s">
        <v>1761</v>
      </c>
      <c r="E603" s="816"/>
      <c r="G603" s="87"/>
      <c r="H603" s="76"/>
    </row>
    <row r="604" spans="1:8">
      <c r="C604" s="11" t="s">
        <v>13</v>
      </c>
      <c r="D604" s="8">
        <v>1</v>
      </c>
      <c r="E604" s="816"/>
      <c r="F604" s="9">
        <f>SUM(D604*E604)</f>
        <v>0</v>
      </c>
      <c r="G604" s="87"/>
      <c r="H604" s="76"/>
    </row>
    <row r="605" spans="1:8">
      <c r="E605" s="816"/>
      <c r="H605" s="76"/>
    </row>
    <row r="606" spans="1:8" s="75" customFormat="1">
      <c r="A606" s="1" t="s">
        <v>94</v>
      </c>
      <c r="B606" s="571" t="s">
        <v>139</v>
      </c>
      <c r="C606" s="2"/>
      <c r="D606" s="26"/>
      <c r="E606" s="817"/>
      <c r="F606" s="4">
        <f>SUM(F562:F605)</f>
        <v>0</v>
      </c>
      <c r="H606" s="76"/>
    </row>
    <row r="607" spans="1:8">
      <c r="E607" s="816"/>
      <c r="H607" s="76"/>
    </row>
    <row r="608" spans="1:8">
      <c r="E608" s="816"/>
      <c r="H608" s="76"/>
    </row>
    <row r="609" spans="1:8" s="75" customFormat="1">
      <c r="A609" s="1" t="s">
        <v>85</v>
      </c>
      <c r="B609" s="571" t="s">
        <v>160</v>
      </c>
      <c r="C609" s="2" t="s">
        <v>145</v>
      </c>
      <c r="D609" s="3" t="s">
        <v>87</v>
      </c>
      <c r="E609" s="818" t="s">
        <v>88</v>
      </c>
      <c r="F609" s="4" t="s">
        <v>89</v>
      </c>
      <c r="H609" s="76"/>
    </row>
    <row r="610" spans="1:8">
      <c r="A610" s="22"/>
      <c r="B610" s="578"/>
      <c r="C610" s="23"/>
      <c r="D610" s="18"/>
      <c r="E610" s="820"/>
      <c r="F610" s="25"/>
      <c r="H610" s="76"/>
    </row>
    <row r="611" spans="1:8">
      <c r="B611" s="570" t="s">
        <v>151</v>
      </c>
      <c r="E611" s="816"/>
      <c r="H611" s="76"/>
    </row>
    <row r="612" spans="1:8">
      <c r="E612" s="816"/>
      <c r="H612" s="76"/>
    </row>
    <row r="613" spans="1:8" ht="89.25">
      <c r="A613" s="12" t="s">
        <v>6</v>
      </c>
      <c r="B613" s="47" t="s">
        <v>2586</v>
      </c>
      <c r="E613" s="816"/>
      <c r="F613" s="88"/>
      <c r="G613" s="87"/>
      <c r="H613" s="76"/>
    </row>
    <row r="614" spans="1:8">
      <c r="B614" s="572" t="s">
        <v>148</v>
      </c>
      <c r="E614" s="816"/>
      <c r="F614" s="88"/>
      <c r="G614" s="87"/>
      <c r="H614" s="76"/>
    </row>
    <row r="615" spans="1:8">
      <c r="B615" s="578" t="s">
        <v>149</v>
      </c>
      <c r="E615" s="816"/>
      <c r="F615" s="88"/>
      <c r="G615" s="87"/>
      <c r="H615" s="76"/>
    </row>
    <row r="616" spans="1:8" ht="51">
      <c r="B616" s="572" t="s">
        <v>1662</v>
      </c>
      <c r="E616" s="816"/>
      <c r="G616" s="87"/>
      <c r="H616" s="76"/>
    </row>
    <row r="617" spans="1:8">
      <c r="C617" s="11" t="s">
        <v>13</v>
      </c>
      <c r="D617" s="8">
        <v>55</v>
      </c>
      <c r="E617" s="816"/>
      <c r="F617" s="9">
        <f>SUM(D617*E617)</f>
        <v>0</v>
      </c>
      <c r="H617" s="76"/>
    </row>
    <row r="618" spans="1:8">
      <c r="E618" s="816"/>
      <c r="H618" s="76"/>
    </row>
    <row r="619" spans="1:8" ht="89.25">
      <c r="A619" s="12" t="s">
        <v>11</v>
      </c>
      <c r="B619" s="47" t="s">
        <v>2587</v>
      </c>
      <c r="E619" s="816"/>
      <c r="F619" s="88"/>
      <c r="H619" s="76"/>
    </row>
    <row r="620" spans="1:8">
      <c r="B620" s="572" t="s">
        <v>148</v>
      </c>
      <c r="E620" s="816"/>
      <c r="F620" s="88"/>
      <c r="H620" s="76"/>
    </row>
    <row r="621" spans="1:8">
      <c r="B621" s="578" t="s">
        <v>149</v>
      </c>
      <c r="E621" s="816"/>
      <c r="F621" s="88"/>
      <c r="H621" s="76"/>
    </row>
    <row r="622" spans="1:8" ht="51">
      <c r="B622" s="572" t="s">
        <v>1662</v>
      </c>
      <c r="E622" s="816"/>
      <c r="H622" s="76"/>
    </row>
    <row r="623" spans="1:8">
      <c r="C623" s="11" t="s">
        <v>13</v>
      </c>
      <c r="D623" s="8">
        <v>24</v>
      </c>
      <c r="E623" s="816"/>
      <c r="F623" s="9">
        <f>SUM(D623*E623)</f>
        <v>0</v>
      </c>
      <c r="H623" s="76"/>
    </row>
    <row r="624" spans="1:8">
      <c r="E624" s="816"/>
      <c r="H624" s="76"/>
    </row>
    <row r="625" spans="1:8" ht="25.5">
      <c r="A625" s="12" t="s">
        <v>14</v>
      </c>
      <c r="B625" s="593" t="s">
        <v>1951</v>
      </c>
      <c r="E625" s="816"/>
      <c r="H625" s="76"/>
    </row>
    <row r="626" spans="1:8">
      <c r="B626" s="593" t="s">
        <v>152</v>
      </c>
      <c r="E626" s="816"/>
      <c r="H626" s="76"/>
    </row>
    <row r="627" spans="1:8" ht="25.5">
      <c r="B627" s="593" t="s">
        <v>1952</v>
      </c>
      <c r="E627" s="816"/>
      <c r="H627" s="76"/>
    </row>
    <row r="628" spans="1:8" ht="38.25">
      <c r="B628" s="593" t="s">
        <v>153</v>
      </c>
      <c r="E628" s="816"/>
      <c r="H628" s="76"/>
    </row>
    <row r="629" spans="1:8">
      <c r="B629" s="593" t="s">
        <v>1953</v>
      </c>
      <c r="E629" s="816"/>
      <c r="H629" s="76"/>
    </row>
    <row r="630" spans="1:8" ht="25.5">
      <c r="B630" s="593" t="s">
        <v>154</v>
      </c>
      <c r="E630" s="816"/>
      <c r="H630" s="76"/>
    </row>
    <row r="631" spans="1:8" ht="38.25">
      <c r="B631" s="593" t="s">
        <v>155</v>
      </c>
      <c r="E631" s="816"/>
      <c r="H631" s="76"/>
    </row>
    <row r="632" spans="1:8" ht="25.5">
      <c r="B632" s="593" t="s">
        <v>1954</v>
      </c>
      <c r="E632" s="816"/>
      <c r="H632" s="76"/>
    </row>
    <row r="633" spans="1:8">
      <c r="B633" s="593" t="s">
        <v>157</v>
      </c>
      <c r="E633" s="816"/>
      <c r="H633" s="76"/>
    </row>
    <row r="634" spans="1:8">
      <c r="B634" s="593" t="s">
        <v>2588</v>
      </c>
      <c r="E634" s="816"/>
      <c r="H634" s="76"/>
    </row>
    <row r="635" spans="1:8">
      <c r="B635" s="593" t="s">
        <v>158</v>
      </c>
      <c r="E635" s="816"/>
      <c r="H635" s="76"/>
    </row>
    <row r="636" spans="1:8">
      <c r="B636" s="591"/>
      <c r="C636" s="11" t="s">
        <v>13</v>
      </c>
      <c r="D636" s="8">
        <v>3</v>
      </c>
      <c r="E636" s="816"/>
      <c r="F636" s="9">
        <f>SUM(D636*E636)</f>
        <v>0</v>
      </c>
      <c r="H636" s="76"/>
    </row>
    <row r="637" spans="1:8">
      <c r="E637" s="816"/>
      <c r="H637" s="76"/>
    </row>
    <row r="638" spans="1:8" ht="25.5">
      <c r="A638" s="12" t="s">
        <v>15</v>
      </c>
      <c r="B638" s="47" t="s">
        <v>1955</v>
      </c>
      <c r="E638" s="816"/>
      <c r="H638" s="76"/>
    </row>
    <row r="639" spans="1:8">
      <c r="B639" s="593" t="s">
        <v>159</v>
      </c>
      <c r="E639" s="816"/>
      <c r="H639" s="76"/>
    </row>
    <row r="640" spans="1:8">
      <c r="C640" s="11" t="s">
        <v>13</v>
      </c>
      <c r="D640" s="8">
        <v>1</v>
      </c>
      <c r="E640" s="816"/>
      <c r="F640" s="9">
        <f>SUM(D640*E640)</f>
        <v>0</v>
      </c>
      <c r="H640" s="76"/>
    </row>
    <row r="641" spans="1:8">
      <c r="E641" s="816"/>
      <c r="H641" s="76"/>
    </row>
    <row r="642" spans="1:8" ht="25.5">
      <c r="A642" s="12" t="s">
        <v>18</v>
      </c>
      <c r="B642" s="47" t="s">
        <v>1956</v>
      </c>
      <c r="E642" s="816"/>
      <c r="H642" s="76"/>
    </row>
    <row r="643" spans="1:8">
      <c r="B643" s="593" t="s">
        <v>159</v>
      </c>
      <c r="E643" s="816"/>
      <c r="H643" s="76"/>
    </row>
    <row r="644" spans="1:8">
      <c r="C644" s="11" t="s">
        <v>13</v>
      </c>
      <c r="D644" s="8">
        <v>1</v>
      </c>
      <c r="E644" s="816"/>
      <c r="F644" s="9">
        <f>SUM(D644*E644)</f>
        <v>0</v>
      </c>
      <c r="H644" s="76"/>
    </row>
    <row r="645" spans="1:8">
      <c r="E645" s="816"/>
      <c r="H645" s="76"/>
    </row>
    <row r="646" spans="1:8" ht="25.5">
      <c r="A646" s="12" t="s">
        <v>21</v>
      </c>
      <c r="B646" s="47" t="s">
        <v>1957</v>
      </c>
      <c r="E646" s="816"/>
      <c r="H646" s="76"/>
    </row>
    <row r="647" spans="1:8">
      <c r="B647" s="593" t="s">
        <v>159</v>
      </c>
      <c r="E647" s="816"/>
      <c r="H647" s="76"/>
    </row>
    <row r="648" spans="1:8">
      <c r="C648" s="11" t="s">
        <v>13</v>
      </c>
      <c r="D648" s="8">
        <v>1</v>
      </c>
      <c r="E648" s="816"/>
      <c r="F648" s="9">
        <f>SUM(D648*E648)</f>
        <v>0</v>
      </c>
      <c r="H648" s="76"/>
    </row>
    <row r="649" spans="1:8">
      <c r="E649" s="816"/>
      <c r="H649" s="76"/>
    </row>
    <row r="650" spans="1:8" ht="25.5">
      <c r="A650" s="12" t="s">
        <v>22</v>
      </c>
      <c r="B650" s="47" t="s">
        <v>1958</v>
      </c>
      <c r="E650" s="816"/>
      <c r="H650" s="76"/>
    </row>
    <row r="651" spans="1:8">
      <c r="B651" s="593" t="s">
        <v>159</v>
      </c>
      <c r="E651" s="816"/>
      <c r="H651" s="76"/>
    </row>
    <row r="652" spans="1:8">
      <c r="C652" s="11" t="s">
        <v>13</v>
      </c>
      <c r="D652" s="8">
        <v>5</v>
      </c>
      <c r="E652" s="816"/>
      <c r="F652" s="9">
        <f>SUM(D652*E652)</f>
        <v>0</v>
      </c>
      <c r="H652" s="76"/>
    </row>
    <row r="653" spans="1:8">
      <c r="E653" s="816"/>
      <c r="H653" s="76"/>
    </row>
    <row r="654" spans="1:8" ht="25.5">
      <c r="A654" s="12" t="s">
        <v>24</v>
      </c>
      <c r="B654" s="593" t="s">
        <v>1959</v>
      </c>
      <c r="E654" s="816"/>
      <c r="H654" s="76"/>
    </row>
    <row r="655" spans="1:8">
      <c r="B655" s="593" t="s">
        <v>152</v>
      </c>
      <c r="E655" s="816"/>
      <c r="H655" s="76"/>
    </row>
    <row r="656" spans="1:8" ht="25.5">
      <c r="B656" s="593" t="s">
        <v>1952</v>
      </c>
      <c r="E656" s="816"/>
      <c r="H656" s="76"/>
    </row>
    <row r="657" spans="1:8" ht="38.25">
      <c r="B657" s="593" t="s">
        <v>153</v>
      </c>
      <c r="E657" s="816"/>
      <c r="H657" s="76"/>
    </row>
    <row r="658" spans="1:8">
      <c r="B658" s="593" t="s">
        <v>1953</v>
      </c>
      <c r="E658" s="816"/>
      <c r="H658" s="76"/>
    </row>
    <row r="659" spans="1:8" ht="25.5">
      <c r="B659" s="593" t="s">
        <v>154</v>
      </c>
      <c r="E659" s="816"/>
      <c r="H659" s="76"/>
    </row>
    <row r="660" spans="1:8" ht="38.25">
      <c r="B660" s="593" t="s">
        <v>155</v>
      </c>
      <c r="E660" s="816"/>
      <c r="H660" s="76"/>
    </row>
    <row r="661" spans="1:8" ht="25.5">
      <c r="B661" s="593" t="s">
        <v>156</v>
      </c>
      <c r="E661" s="816"/>
      <c r="H661" s="76"/>
    </row>
    <row r="662" spans="1:8">
      <c r="B662" s="593" t="s">
        <v>157</v>
      </c>
      <c r="E662" s="816"/>
      <c r="H662" s="76"/>
    </row>
    <row r="663" spans="1:8">
      <c r="B663" s="593" t="s">
        <v>2588</v>
      </c>
      <c r="E663" s="816"/>
      <c r="H663" s="76"/>
    </row>
    <row r="664" spans="1:8">
      <c r="B664" s="593" t="s">
        <v>158</v>
      </c>
      <c r="E664" s="816"/>
      <c r="H664" s="76"/>
    </row>
    <row r="665" spans="1:8">
      <c r="B665" s="591"/>
      <c r="C665" s="11" t="s">
        <v>13</v>
      </c>
      <c r="D665" s="8">
        <v>1</v>
      </c>
      <c r="E665" s="816"/>
      <c r="F665" s="9">
        <f>SUM(D665*E665)</f>
        <v>0</v>
      </c>
      <c r="H665" s="76"/>
    </row>
    <row r="666" spans="1:8">
      <c r="E666" s="816"/>
      <c r="H666" s="76"/>
    </row>
    <row r="667" spans="1:8" ht="25.5">
      <c r="A667" s="12" t="s">
        <v>27</v>
      </c>
      <c r="B667" s="47" t="s">
        <v>1762</v>
      </c>
      <c r="E667" s="816"/>
      <c r="H667" s="76"/>
    </row>
    <row r="668" spans="1:8">
      <c r="B668" s="593" t="s">
        <v>159</v>
      </c>
      <c r="E668" s="816"/>
      <c r="H668" s="76"/>
    </row>
    <row r="669" spans="1:8">
      <c r="C669" s="11" t="s">
        <v>13</v>
      </c>
      <c r="D669" s="8">
        <v>1</v>
      </c>
      <c r="E669" s="816"/>
      <c r="F669" s="9">
        <f>SUM(D669*E669)</f>
        <v>0</v>
      </c>
      <c r="H669" s="76"/>
    </row>
    <row r="670" spans="1:8">
      <c r="E670" s="816"/>
      <c r="H670" s="76"/>
    </row>
    <row r="671" spans="1:8" ht="25.5">
      <c r="A671" s="12" t="s">
        <v>28</v>
      </c>
      <c r="B671" s="593" t="s">
        <v>1960</v>
      </c>
      <c r="E671" s="816"/>
      <c r="H671" s="76"/>
    </row>
    <row r="672" spans="1:8">
      <c r="B672" s="593" t="s">
        <v>152</v>
      </c>
      <c r="E672" s="816"/>
      <c r="H672" s="76"/>
    </row>
    <row r="673" spans="1:8" ht="25.5">
      <c r="B673" s="593" t="s">
        <v>1952</v>
      </c>
      <c r="E673" s="816"/>
      <c r="H673" s="76"/>
    </row>
    <row r="674" spans="1:8" ht="38.25">
      <c r="B674" s="593" t="s">
        <v>153</v>
      </c>
      <c r="E674" s="816"/>
      <c r="H674" s="76"/>
    </row>
    <row r="675" spans="1:8">
      <c r="B675" s="593" t="s">
        <v>1953</v>
      </c>
      <c r="E675" s="816"/>
      <c r="H675" s="76"/>
    </row>
    <row r="676" spans="1:8" ht="25.5">
      <c r="B676" s="593" t="s">
        <v>154</v>
      </c>
      <c r="E676" s="816"/>
      <c r="H676" s="76"/>
    </row>
    <row r="677" spans="1:8" ht="38.25">
      <c r="B677" s="593" t="s">
        <v>155</v>
      </c>
      <c r="E677" s="816"/>
      <c r="H677" s="76"/>
    </row>
    <row r="678" spans="1:8" ht="25.5">
      <c r="B678" s="593" t="s">
        <v>156</v>
      </c>
      <c r="E678" s="816"/>
      <c r="H678" s="76"/>
    </row>
    <row r="679" spans="1:8">
      <c r="B679" s="593" t="s">
        <v>157</v>
      </c>
      <c r="E679" s="816"/>
      <c r="H679" s="76"/>
    </row>
    <row r="680" spans="1:8">
      <c r="B680" s="593" t="s">
        <v>2588</v>
      </c>
      <c r="E680" s="816"/>
      <c r="H680" s="76"/>
    </row>
    <row r="681" spans="1:8">
      <c r="B681" s="593" t="s">
        <v>158</v>
      </c>
      <c r="E681" s="816"/>
      <c r="H681" s="76"/>
    </row>
    <row r="682" spans="1:8">
      <c r="B682" s="591"/>
      <c r="C682" s="11" t="s">
        <v>13</v>
      </c>
      <c r="D682" s="8">
        <v>2</v>
      </c>
      <c r="E682" s="816"/>
      <c r="F682" s="9">
        <f>SUM(D682*E682)</f>
        <v>0</v>
      </c>
      <c r="H682" s="76"/>
    </row>
    <row r="683" spans="1:8">
      <c r="E683" s="816"/>
      <c r="H683" s="76"/>
    </row>
    <row r="684" spans="1:8" ht="25.5">
      <c r="A684" s="12" t="s">
        <v>29</v>
      </c>
      <c r="B684" s="593" t="s">
        <v>1961</v>
      </c>
      <c r="E684" s="816"/>
      <c r="H684" s="76"/>
    </row>
    <row r="685" spans="1:8">
      <c r="B685" s="593" t="s">
        <v>152</v>
      </c>
      <c r="E685" s="816"/>
      <c r="H685" s="76"/>
    </row>
    <row r="686" spans="1:8" ht="25.5">
      <c r="B686" s="593" t="s">
        <v>1952</v>
      </c>
      <c r="E686" s="816"/>
      <c r="H686" s="76"/>
    </row>
    <row r="687" spans="1:8" ht="38.25">
      <c r="B687" s="593" t="s">
        <v>153</v>
      </c>
      <c r="E687" s="816"/>
      <c r="H687" s="76"/>
    </row>
    <row r="688" spans="1:8">
      <c r="B688" s="593" t="s">
        <v>1953</v>
      </c>
      <c r="E688" s="816"/>
      <c r="H688" s="76"/>
    </row>
    <row r="689" spans="1:8" ht="25.5">
      <c r="B689" s="593" t="s">
        <v>154</v>
      </c>
      <c r="E689" s="816"/>
      <c r="H689" s="76"/>
    </row>
    <row r="690" spans="1:8" ht="38.25">
      <c r="B690" s="593" t="s">
        <v>155</v>
      </c>
      <c r="E690" s="816"/>
      <c r="H690" s="76"/>
    </row>
    <row r="691" spans="1:8" ht="25.5">
      <c r="B691" s="593" t="s">
        <v>156</v>
      </c>
      <c r="E691" s="816"/>
      <c r="H691" s="76"/>
    </row>
    <row r="692" spans="1:8">
      <c r="B692" s="593" t="s">
        <v>157</v>
      </c>
      <c r="E692" s="816"/>
      <c r="H692" s="76"/>
    </row>
    <row r="693" spans="1:8">
      <c r="B693" s="593" t="s">
        <v>2588</v>
      </c>
      <c r="E693" s="816"/>
      <c r="H693" s="76"/>
    </row>
    <row r="694" spans="1:8">
      <c r="B694" s="593" t="s">
        <v>158</v>
      </c>
      <c r="E694" s="816"/>
      <c r="H694" s="76"/>
    </row>
    <row r="695" spans="1:8">
      <c r="B695" s="591"/>
      <c r="C695" s="11" t="s">
        <v>13</v>
      </c>
      <c r="D695" s="8">
        <v>1</v>
      </c>
      <c r="E695" s="816"/>
      <c r="F695" s="9">
        <f>SUM(D695*E695)</f>
        <v>0</v>
      </c>
      <c r="H695" s="76"/>
    </row>
    <row r="696" spans="1:8">
      <c r="E696" s="816"/>
      <c r="H696" s="76"/>
    </row>
    <row r="697" spans="1:8">
      <c r="E697" s="816"/>
      <c r="H697" s="76"/>
    </row>
    <row r="698" spans="1:8" ht="89.25">
      <c r="A698" s="12" t="s">
        <v>30</v>
      </c>
      <c r="B698" s="47" t="s">
        <v>2589</v>
      </c>
      <c r="E698" s="816"/>
      <c r="F698" s="88"/>
      <c r="H698" s="76"/>
    </row>
    <row r="699" spans="1:8">
      <c r="B699" s="572" t="s">
        <v>148</v>
      </c>
      <c r="E699" s="816"/>
      <c r="F699" s="88"/>
      <c r="H699" s="76"/>
    </row>
    <row r="700" spans="1:8">
      <c r="B700" s="578" t="s">
        <v>149</v>
      </c>
      <c r="E700" s="816"/>
      <c r="F700" s="88"/>
      <c r="H700" s="76"/>
    </row>
    <row r="701" spans="1:8" ht="51">
      <c r="B701" s="572" t="s">
        <v>150</v>
      </c>
      <c r="E701" s="816"/>
      <c r="H701" s="76"/>
    </row>
    <row r="702" spans="1:8">
      <c r="C702" s="11" t="s">
        <v>13</v>
      </c>
      <c r="D702" s="8">
        <v>24</v>
      </c>
      <c r="E702" s="816"/>
      <c r="F702" s="9">
        <f>SUM(D702*E702)</f>
        <v>0</v>
      </c>
      <c r="H702" s="76"/>
    </row>
    <row r="703" spans="1:8">
      <c r="E703" s="816"/>
      <c r="H703" s="76"/>
    </row>
    <row r="704" spans="1:8" ht="89.25">
      <c r="A704" s="12" t="s">
        <v>31</v>
      </c>
      <c r="B704" s="47" t="s">
        <v>2590</v>
      </c>
      <c r="E704" s="816"/>
      <c r="F704" s="88"/>
      <c r="H704" s="76"/>
    </row>
    <row r="705" spans="1:8">
      <c r="B705" s="572" t="s">
        <v>148</v>
      </c>
      <c r="E705" s="816"/>
      <c r="F705" s="88"/>
      <c r="H705" s="76"/>
    </row>
    <row r="706" spans="1:8">
      <c r="B706" s="578" t="s">
        <v>149</v>
      </c>
      <c r="E706" s="816"/>
      <c r="F706" s="88"/>
      <c r="H706" s="76"/>
    </row>
    <row r="707" spans="1:8" ht="51">
      <c r="B707" s="572" t="s">
        <v>150</v>
      </c>
      <c r="E707" s="816"/>
      <c r="H707" s="76"/>
    </row>
    <row r="708" spans="1:8">
      <c r="C708" s="11" t="s">
        <v>13</v>
      </c>
      <c r="D708" s="8">
        <v>1</v>
      </c>
      <c r="E708" s="816"/>
      <c r="F708" s="9">
        <f>SUM(D708*E708)</f>
        <v>0</v>
      </c>
      <c r="H708" s="76"/>
    </row>
    <row r="709" spans="1:8">
      <c r="E709" s="816"/>
      <c r="H709" s="76"/>
    </row>
    <row r="710" spans="1:8" ht="89.25">
      <c r="A710" s="12" t="s">
        <v>32</v>
      </c>
      <c r="B710" s="47" t="s">
        <v>2591</v>
      </c>
      <c r="E710" s="816"/>
      <c r="F710" s="88"/>
      <c r="H710" s="76"/>
    </row>
    <row r="711" spans="1:8">
      <c r="B711" s="572" t="s">
        <v>148</v>
      </c>
      <c r="E711" s="816"/>
      <c r="F711" s="88"/>
      <c r="H711" s="76"/>
    </row>
    <row r="712" spans="1:8">
      <c r="B712" s="578" t="s">
        <v>149</v>
      </c>
      <c r="E712" s="816"/>
      <c r="F712" s="88"/>
      <c r="H712" s="76"/>
    </row>
    <row r="713" spans="1:8" ht="51">
      <c r="B713" s="572" t="s">
        <v>150</v>
      </c>
      <c r="E713" s="816"/>
      <c r="H713" s="76"/>
    </row>
    <row r="714" spans="1:8">
      <c r="C714" s="11" t="s">
        <v>13</v>
      </c>
      <c r="D714" s="8">
        <v>1</v>
      </c>
      <c r="E714" s="816"/>
      <c r="F714" s="9">
        <f>SUM(D714*E714)</f>
        <v>0</v>
      </c>
      <c r="H714" s="76"/>
    </row>
    <row r="715" spans="1:8">
      <c r="A715" s="22"/>
      <c r="B715" s="578"/>
      <c r="C715" s="23"/>
      <c r="D715" s="18"/>
      <c r="E715" s="820"/>
      <c r="F715" s="25"/>
      <c r="H715" s="76"/>
    </row>
    <row r="716" spans="1:8">
      <c r="B716" s="570" t="s">
        <v>1663</v>
      </c>
      <c r="E716" s="816"/>
      <c r="H716" s="76"/>
    </row>
    <row r="717" spans="1:8">
      <c r="E717" s="816"/>
      <c r="H717" s="76"/>
    </row>
    <row r="718" spans="1:8" ht="63.75">
      <c r="A718" s="12" t="s">
        <v>6</v>
      </c>
      <c r="B718" s="594" t="s">
        <v>2592</v>
      </c>
      <c r="E718" s="816"/>
      <c r="F718" s="88"/>
      <c r="G718" s="87"/>
      <c r="H718" s="76"/>
    </row>
    <row r="719" spans="1:8">
      <c r="B719" s="572" t="s">
        <v>148</v>
      </c>
      <c r="E719" s="816"/>
      <c r="F719" s="88"/>
      <c r="G719" s="87"/>
      <c r="H719" s="76"/>
    </row>
    <row r="720" spans="1:8">
      <c r="B720" s="578" t="s">
        <v>149</v>
      </c>
      <c r="E720" s="816"/>
      <c r="F720" s="88"/>
      <c r="G720" s="87"/>
      <c r="H720" s="76"/>
    </row>
    <row r="721" spans="1:8" ht="51">
      <c r="B721" s="572" t="s">
        <v>1662</v>
      </c>
      <c r="E721" s="816"/>
      <c r="G721" s="87"/>
      <c r="H721" s="76"/>
    </row>
    <row r="722" spans="1:8">
      <c r="C722" s="11" t="s">
        <v>13</v>
      </c>
      <c r="D722" s="8">
        <v>1</v>
      </c>
      <c r="E722" s="816"/>
      <c r="F722" s="9">
        <f>SUM(D722*E722)</f>
        <v>0</v>
      </c>
      <c r="H722" s="76"/>
    </row>
    <row r="723" spans="1:8">
      <c r="E723" s="816"/>
      <c r="H723" s="76"/>
    </row>
    <row r="724" spans="1:8">
      <c r="B724" s="570" t="s">
        <v>195</v>
      </c>
      <c r="E724" s="816"/>
      <c r="H724" s="76"/>
    </row>
    <row r="725" spans="1:8">
      <c r="E725" s="816"/>
      <c r="H725" s="76"/>
    </row>
    <row r="726" spans="1:8">
      <c r="A726" s="49" t="s">
        <v>1763</v>
      </c>
      <c r="B726" s="50" t="s">
        <v>1962</v>
      </c>
      <c r="E726" s="816"/>
      <c r="H726" s="76"/>
    </row>
    <row r="727" spans="1:8">
      <c r="A727" s="51"/>
      <c r="B727" s="52" t="s">
        <v>185</v>
      </c>
      <c r="C727" s="11" t="s">
        <v>13</v>
      </c>
      <c r="D727" s="8">
        <v>1</v>
      </c>
      <c r="E727" s="816"/>
      <c r="F727" s="9">
        <f>SUM(D727*E727)</f>
        <v>0</v>
      </c>
      <c r="H727" s="76"/>
    </row>
    <row r="728" spans="1:8">
      <c r="A728" s="53" t="s">
        <v>186</v>
      </c>
      <c r="B728" s="54" t="s">
        <v>187</v>
      </c>
      <c r="E728" s="816"/>
      <c r="H728" s="76"/>
    </row>
    <row r="729" spans="1:8">
      <c r="A729" s="53" t="s">
        <v>186</v>
      </c>
      <c r="B729" s="50" t="s">
        <v>188</v>
      </c>
      <c r="E729" s="816"/>
      <c r="H729" s="76"/>
    </row>
    <row r="730" spans="1:8">
      <c r="A730" s="53" t="s">
        <v>186</v>
      </c>
      <c r="B730" s="50" t="s">
        <v>1963</v>
      </c>
      <c r="E730" s="816"/>
      <c r="H730" s="76"/>
    </row>
    <row r="731" spans="1:8">
      <c r="A731" s="53" t="s">
        <v>186</v>
      </c>
      <c r="B731" s="50" t="s">
        <v>189</v>
      </c>
      <c r="E731" s="816"/>
      <c r="H731" s="76"/>
    </row>
    <row r="732" spans="1:8" ht="25.5">
      <c r="A732" s="53" t="s">
        <v>186</v>
      </c>
      <c r="B732" s="50" t="s">
        <v>2583</v>
      </c>
      <c r="E732" s="816"/>
      <c r="H732" s="76"/>
    </row>
    <row r="733" spans="1:8">
      <c r="A733" s="53" t="s">
        <v>186</v>
      </c>
      <c r="B733" s="50" t="s">
        <v>190</v>
      </c>
      <c r="E733" s="816"/>
      <c r="H733" s="76"/>
    </row>
    <row r="734" spans="1:8">
      <c r="A734" s="53" t="s">
        <v>186</v>
      </c>
      <c r="B734" s="55" t="s">
        <v>2366</v>
      </c>
      <c r="E734" s="816"/>
      <c r="H734" s="76"/>
    </row>
    <row r="735" spans="1:8">
      <c r="A735" s="53" t="s">
        <v>186</v>
      </c>
      <c r="B735" s="55" t="s">
        <v>2367</v>
      </c>
      <c r="E735" s="816"/>
      <c r="H735" s="76"/>
    </row>
    <row r="736" spans="1:8">
      <c r="A736" s="56"/>
      <c r="B736" s="52" t="s">
        <v>191</v>
      </c>
      <c r="E736" s="816"/>
      <c r="H736" s="76"/>
    </row>
    <row r="737" spans="1:8">
      <c r="A737" s="53" t="s">
        <v>186</v>
      </c>
      <c r="B737" s="50" t="s">
        <v>2368</v>
      </c>
      <c r="E737" s="816"/>
      <c r="H737" s="76"/>
    </row>
    <row r="738" spans="1:8">
      <c r="A738" s="53" t="s">
        <v>186</v>
      </c>
      <c r="B738" s="50" t="s">
        <v>2369</v>
      </c>
      <c r="E738" s="816"/>
      <c r="H738" s="76"/>
    </row>
    <row r="739" spans="1:8">
      <c r="A739" s="53" t="s">
        <v>186</v>
      </c>
      <c r="B739" s="50" t="s">
        <v>2370</v>
      </c>
      <c r="E739" s="816"/>
      <c r="H739" s="76"/>
    </row>
    <row r="740" spans="1:8">
      <c r="A740" s="53" t="s">
        <v>186</v>
      </c>
      <c r="B740" s="50" t="s">
        <v>2371</v>
      </c>
      <c r="E740" s="816"/>
      <c r="H740" s="76"/>
    </row>
    <row r="741" spans="1:8">
      <c r="A741" s="57"/>
      <c r="B741" s="58" t="s">
        <v>192</v>
      </c>
      <c r="E741" s="816"/>
      <c r="H741" s="76"/>
    </row>
    <row r="742" spans="1:8">
      <c r="A742" s="53" t="s">
        <v>186</v>
      </c>
      <c r="B742" s="54" t="s">
        <v>2372</v>
      </c>
      <c r="E742" s="816"/>
      <c r="H742" s="76"/>
    </row>
    <row r="743" spans="1:8">
      <c r="A743" s="53" t="s">
        <v>186</v>
      </c>
      <c r="B743" s="54" t="s">
        <v>193</v>
      </c>
      <c r="E743" s="816"/>
      <c r="H743" s="76"/>
    </row>
    <row r="744" spans="1:8">
      <c r="A744" s="53" t="s">
        <v>186</v>
      </c>
      <c r="B744" s="54" t="s">
        <v>194</v>
      </c>
      <c r="E744" s="816"/>
      <c r="H744" s="76"/>
    </row>
    <row r="745" spans="1:8">
      <c r="E745" s="816"/>
      <c r="H745" s="76"/>
    </row>
    <row r="746" spans="1:8">
      <c r="A746" s="49" t="s">
        <v>1764</v>
      </c>
      <c r="B746" s="50" t="s">
        <v>1962</v>
      </c>
      <c r="E746" s="816"/>
      <c r="H746" s="76"/>
    </row>
    <row r="747" spans="1:8">
      <c r="A747" s="51"/>
      <c r="B747" s="52" t="s">
        <v>185</v>
      </c>
      <c r="C747" s="11" t="s">
        <v>13</v>
      </c>
      <c r="D747" s="8">
        <v>1</v>
      </c>
      <c r="E747" s="816"/>
      <c r="F747" s="9">
        <f>SUM(D747*E747)</f>
        <v>0</v>
      </c>
      <c r="H747" s="76"/>
    </row>
    <row r="748" spans="1:8">
      <c r="A748" s="53" t="s">
        <v>186</v>
      </c>
      <c r="B748" s="54" t="s">
        <v>187</v>
      </c>
      <c r="E748" s="816"/>
      <c r="H748" s="76"/>
    </row>
    <row r="749" spans="1:8">
      <c r="A749" s="53" t="s">
        <v>186</v>
      </c>
      <c r="B749" s="50" t="s">
        <v>188</v>
      </c>
      <c r="E749" s="816"/>
      <c r="H749" s="76"/>
    </row>
    <row r="750" spans="1:8">
      <c r="A750" s="53" t="s">
        <v>186</v>
      </c>
      <c r="B750" s="50" t="s">
        <v>1963</v>
      </c>
      <c r="E750" s="816"/>
      <c r="H750" s="76"/>
    </row>
    <row r="751" spans="1:8">
      <c r="A751" s="53" t="s">
        <v>186</v>
      </c>
      <c r="B751" s="50" t="s">
        <v>189</v>
      </c>
      <c r="E751" s="816"/>
      <c r="H751" s="76"/>
    </row>
    <row r="752" spans="1:8" ht="25.5">
      <c r="A752" s="53" t="s">
        <v>186</v>
      </c>
      <c r="B752" s="50" t="s">
        <v>2583</v>
      </c>
      <c r="E752" s="816"/>
      <c r="H752" s="76"/>
    </row>
    <row r="753" spans="1:8">
      <c r="A753" s="53" t="s">
        <v>186</v>
      </c>
      <c r="B753" s="50" t="s">
        <v>190</v>
      </c>
      <c r="E753" s="816"/>
      <c r="H753" s="76"/>
    </row>
    <row r="754" spans="1:8">
      <c r="A754" s="53" t="s">
        <v>186</v>
      </c>
      <c r="B754" s="55" t="s">
        <v>2373</v>
      </c>
      <c r="E754" s="816"/>
      <c r="H754" s="76"/>
    </row>
    <row r="755" spans="1:8">
      <c r="A755" s="53" t="s">
        <v>186</v>
      </c>
      <c r="B755" s="55" t="s">
        <v>2367</v>
      </c>
      <c r="E755" s="816"/>
      <c r="H755" s="76"/>
    </row>
    <row r="756" spans="1:8">
      <c r="A756" s="56"/>
      <c r="B756" s="52" t="s">
        <v>191</v>
      </c>
      <c r="E756" s="816"/>
      <c r="H756" s="76"/>
    </row>
    <row r="757" spans="1:8">
      <c r="A757" s="53" t="s">
        <v>186</v>
      </c>
      <c r="B757" s="50" t="s">
        <v>2374</v>
      </c>
      <c r="E757" s="816"/>
      <c r="H757" s="76"/>
    </row>
    <row r="758" spans="1:8">
      <c r="A758" s="53" t="s">
        <v>186</v>
      </c>
      <c r="B758" s="50" t="s">
        <v>2375</v>
      </c>
      <c r="E758" s="816"/>
      <c r="H758" s="76"/>
    </row>
    <row r="759" spans="1:8">
      <c r="A759" s="53" t="s">
        <v>186</v>
      </c>
      <c r="B759" s="50" t="s">
        <v>2376</v>
      </c>
      <c r="E759" s="816"/>
      <c r="H759" s="76"/>
    </row>
    <row r="760" spans="1:8">
      <c r="A760" s="53" t="s">
        <v>186</v>
      </c>
      <c r="B760" s="50" t="s">
        <v>2371</v>
      </c>
      <c r="E760" s="816"/>
      <c r="H760" s="76"/>
    </row>
    <row r="761" spans="1:8">
      <c r="A761" s="57"/>
      <c r="B761" s="58" t="s">
        <v>192</v>
      </c>
      <c r="E761" s="816"/>
      <c r="H761" s="76"/>
    </row>
    <row r="762" spans="1:8" ht="25.5">
      <c r="A762" s="53" t="s">
        <v>186</v>
      </c>
      <c r="B762" s="54" t="s">
        <v>2377</v>
      </c>
      <c r="E762" s="816"/>
      <c r="H762" s="76"/>
    </row>
    <row r="763" spans="1:8">
      <c r="A763" s="53" t="s">
        <v>186</v>
      </c>
      <c r="B763" s="54" t="s">
        <v>193</v>
      </c>
      <c r="E763" s="816"/>
      <c r="H763" s="76"/>
    </row>
    <row r="764" spans="1:8">
      <c r="A764" s="53" t="s">
        <v>186</v>
      </c>
      <c r="B764" s="54" t="s">
        <v>194</v>
      </c>
      <c r="E764" s="816"/>
      <c r="H764" s="76"/>
    </row>
    <row r="765" spans="1:8">
      <c r="E765" s="816"/>
      <c r="H765" s="76"/>
    </row>
    <row r="766" spans="1:8">
      <c r="A766" s="49" t="s">
        <v>30</v>
      </c>
      <c r="B766" s="50" t="s">
        <v>1962</v>
      </c>
      <c r="E766" s="816"/>
      <c r="H766" s="76"/>
    </row>
    <row r="767" spans="1:8">
      <c r="A767" s="51"/>
      <c r="B767" s="52" t="s">
        <v>185</v>
      </c>
      <c r="C767" s="11" t="s">
        <v>13</v>
      </c>
      <c r="D767" s="8">
        <v>4</v>
      </c>
      <c r="E767" s="816"/>
      <c r="F767" s="9">
        <f>SUM(D767*E767)</f>
        <v>0</v>
      </c>
      <c r="H767" s="76"/>
    </row>
    <row r="768" spans="1:8">
      <c r="A768" s="53" t="s">
        <v>186</v>
      </c>
      <c r="B768" s="54" t="s">
        <v>187</v>
      </c>
      <c r="E768" s="816"/>
      <c r="H768" s="76"/>
    </row>
    <row r="769" spans="1:8">
      <c r="A769" s="53" t="s">
        <v>186</v>
      </c>
      <c r="B769" s="50" t="s">
        <v>188</v>
      </c>
      <c r="E769" s="816"/>
      <c r="H769" s="76"/>
    </row>
    <row r="770" spans="1:8">
      <c r="A770" s="53" t="s">
        <v>186</v>
      </c>
      <c r="B770" s="50" t="s">
        <v>1963</v>
      </c>
      <c r="E770" s="816"/>
      <c r="H770" s="76"/>
    </row>
    <row r="771" spans="1:8">
      <c r="A771" s="53" t="s">
        <v>186</v>
      </c>
      <c r="B771" s="50" t="s">
        <v>189</v>
      </c>
      <c r="E771" s="816"/>
      <c r="H771" s="76"/>
    </row>
    <row r="772" spans="1:8" ht="25.5">
      <c r="A772" s="53" t="s">
        <v>186</v>
      </c>
      <c r="B772" s="50" t="s">
        <v>2583</v>
      </c>
      <c r="E772" s="816"/>
      <c r="H772" s="76"/>
    </row>
    <row r="773" spans="1:8">
      <c r="A773" s="53" t="s">
        <v>186</v>
      </c>
      <c r="B773" s="50" t="s">
        <v>190</v>
      </c>
      <c r="E773" s="816"/>
      <c r="H773" s="76"/>
    </row>
    <row r="774" spans="1:8">
      <c r="A774" s="53" t="s">
        <v>186</v>
      </c>
      <c r="B774" s="55" t="s">
        <v>2378</v>
      </c>
      <c r="E774" s="816"/>
      <c r="H774" s="76"/>
    </row>
    <row r="775" spans="1:8">
      <c r="A775" s="53" t="s">
        <v>186</v>
      </c>
      <c r="B775" s="55" t="s">
        <v>2367</v>
      </c>
      <c r="E775" s="816"/>
      <c r="H775" s="76"/>
    </row>
    <row r="776" spans="1:8">
      <c r="A776" s="56"/>
      <c r="B776" s="52" t="s">
        <v>191</v>
      </c>
      <c r="E776" s="816"/>
      <c r="H776" s="76"/>
    </row>
    <row r="777" spans="1:8">
      <c r="A777" s="53" t="s">
        <v>186</v>
      </c>
      <c r="B777" s="50" t="s">
        <v>2379</v>
      </c>
      <c r="E777" s="816"/>
      <c r="H777" s="76"/>
    </row>
    <row r="778" spans="1:8">
      <c r="A778" s="53" t="s">
        <v>186</v>
      </c>
      <c r="B778" s="50" t="s">
        <v>2369</v>
      </c>
      <c r="E778" s="816"/>
      <c r="H778" s="76"/>
    </row>
    <row r="779" spans="1:8">
      <c r="A779" s="53" t="s">
        <v>186</v>
      </c>
      <c r="B779" s="50" t="s">
        <v>2380</v>
      </c>
      <c r="E779" s="816"/>
      <c r="H779" s="76"/>
    </row>
    <row r="780" spans="1:8">
      <c r="A780" s="53" t="s">
        <v>186</v>
      </c>
      <c r="B780" s="50" t="s">
        <v>2371</v>
      </c>
      <c r="E780" s="816"/>
      <c r="H780" s="76"/>
    </row>
    <row r="781" spans="1:8">
      <c r="A781" s="57"/>
      <c r="B781" s="58" t="s">
        <v>192</v>
      </c>
      <c r="E781" s="816"/>
      <c r="H781" s="76"/>
    </row>
    <row r="782" spans="1:8" ht="25.5">
      <c r="A782" s="53" t="s">
        <v>186</v>
      </c>
      <c r="B782" s="54" t="s">
        <v>2381</v>
      </c>
      <c r="E782" s="816"/>
      <c r="H782" s="76"/>
    </row>
    <row r="783" spans="1:8">
      <c r="A783" s="53" t="s">
        <v>186</v>
      </c>
      <c r="B783" s="54" t="s">
        <v>193</v>
      </c>
      <c r="E783" s="816"/>
      <c r="H783" s="76"/>
    </row>
    <row r="784" spans="1:8">
      <c r="A784" s="53" t="s">
        <v>186</v>
      </c>
      <c r="B784" s="54" t="s">
        <v>194</v>
      </c>
      <c r="E784" s="816"/>
      <c r="H784" s="76"/>
    </row>
    <row r="785" spans="1:8">
      <c r="E785" s="816"/>
      <c r="H785" s="76"/>
    </row>
    <row r="786" spans="1:8">
      <c r="B786" s="570" t="s">
        <v>196</v>
      </c>
      <c r="E786" s="816"/>
      <c r="H786" s="76"/>
    </row>
    <row r="787" spans="1:8">
      <c r="E787" s="816"/>
      <c r="H787" s="76"/>
    </row>
    <row r="788" spans="1:8" ht="89.25">
      <c r="A788" s="12" t="s">
        <v>6</v>
      </c>
      <c r="B788" s="47" t="s">
        <v>2584</v>
      </c>
      <c r="E788" s="816"/>
      <c r="H788" s="76"/>
    </row>
    <row r="789" spans="1:8">
      <c r="C789" s="11" t="s">
        <v>17</v>
      </c>
      <c r="D789" s="8">
        <v>210</v>
      </c>
      <c r="E789" s="816"/>
      <c r="F789" s="9">
        <f>SUM(E789*D789)</f>
        <v>0</v>
      </c>
      <c r="H789" s="76"/>
    </row>
    <row r="790" spans="1:8">
      <c r="E790" s="816"/>
      <c r="H790" s="76"/>
    </row>
    <row r="791" spans="1:8">
      <c r="B791" s="570" t="s">
        <v>147</v>
      </c>
      <c r="E791" s="816"/>
      <c r="H791" s="76"/>
    </row>
    <row r="792" spans="1:8">
      <c r="E792" s="816"/>
      <c r="H792" s="76"/>
    </row>
    <row r="793" spans="1:8" ht="51">
      <c r="B793" s="570" t="s">
        <v>2382</v>
      </c>
      <c r="E793" s="816"/>
      <c r="H793" s="76"/>
    </row>
    <row r="794" spans="1:8" ht="25.5">
      <c r="B794" s="617" t="s">
        <v>2620</v>
      </c>
      <c r="E794" s="816"/>
      <c r="H794" s="76"/>
    </row>
    <row r="795" spans="1:8">
      <c r="E795" s="816"/>
      <c r="H795" s="76"/>
    </row>
    <row r="796" spans="1:8" ht="127.5">
      <c r="A796" s="12" t="s">
        <v>6</v>
      </c>
      <c r="B796" s="47" t="s">
        <v>2602</v>
      </c>
      <c r="E796" s="816"/>
      <c r="H796" s="76"/>
    </row>
    <row r="797" spans="1:8">
      <c r="C797" s="11" t="s">
        <v>13</v>
      </c>
      <c r="D797" s="8">
        <v>25</v>
      </c>
      <c r="E797" s="816"/>
      <c r="F797" s="9">
        <f>SUM(E797*D797)</f>
        <v>0</v>
      </c>
      <c r="H797" s="76"/>
    </row>
    <row r="798" spans="1:8">
      <c r="E798" s="816"/>
      <c r="H798" s="76"/>
    </row>
    <row r="799" spans="1:8" ht="25.5">
      <c r="A799" s="12" t="s">
        <v>11</v>
      </c>
      <c r="B799" s="47" t="s">
        <v>1765</v>
      </c>
      <c r="E799" s="816"/>
      <c r="H799" s="76"/>
    </row>
    <row r="800" spans="1:8">
      <c r="B800" s="593" t="s">
        <v>1766</v>
      </c>
      <c r="E800" s="816"/>
      <c r="H800" s="76"/>
    </row>
    <row r="801" spans="1:8">
      <c r="C801" s="11" t="s">
        <v>13</v>
      </c>
      <c r="D801" s="8">
        <v>2</v>
      </c>
      <c r="E801" s="816"/>
      <c r="F801" s="9">
        <f>SUM(D801*E801)</f>
        <v>0</v>
      </c>
      <c r="H801" s="76"/>
    </row>
    <row r="802" spans="1:8">
      <c r="E802" s="816"/>
      <c r="H802" s="76"/>
    </row>
    <row r="803" spans="1:8" ht="89.25">
      <c r="A803" s="12" t="s">
        <v>14</v>
      </c>
      <c r="B803" s="47" t="s">
        <v>2600</v>
      </c>
      <c r="E803" s="816"/>
      <c r="H803" s="76"/>
    </row>
    <row r="804" spans="1:8">
      <c r="C804" s="11" t="s">
        <v>13</v>
      </c>
      <c r="D804" s="8">
        <v>7</v>
      </c>
      <c r="E804" s="816"/>
      <c r="F804" s="9">
        <f t="shared" ref="F804:F816" si="22">SUM(E804*D804)</f>
        <v>0</v>
      </c>
      <c r="H804" s="76"/>
    </row>
    <row r="805" spans="1:8">
      <c r="E805" s="816"/>
      <c r="H805" s="76"/>
    </row>
    <row r="806" spans="1:8" ht="63.75">
      <c r="A806" s="12" t="s">
        <v>15</v>
      </c>
      <c r="B806" s="47" t="s">
        <v>2601</v>
      </c>
      <c r="E806" s="816"/>
      <c r="H806" s="76"/>
    </row>
    <row r="807" spans="1:8">
      <c r="C807" s="11" t="s">
        <v>13</v>
      </c>
      <c r="D807" s="8">
        <v>6</v>
      </c>
      <c r="E807" s="816"/>
      <c r="F807" s="9">
        <f t="shared" si="22"/>
        <v>0</v>
      </c>
      <c r="H807" s="76"/>
    </row>
    <row r="808" spans="1:8">
      <c r="E808" s="816"/>
      <c r="H808" s="76"/>
    </row>
    <row r="809" spans="1:8" ht="63.75">
      <c r="A809" s="12" t="s">
        <v>18</v>
      </c>
      <c r="B809" s="47" t="s">
        <v>2603</v>
      </c>
      <c r="E809" s="816"/>
      <c r="H809" s="76"/>
    </row>
    <row r="810" spans="1:8">
      <c r="C810" s="11" t="s">
        <v>13</v>
      </c>
      <c r="D810" s="8">
        <v>2</v>
      </c>
      <c r="E810" s="816"/>
      <c r="F810" s="9">
        <f t="shared" ref="F810" si="23">SUM(E810*D810)</f>
        <v>0</v>
      </c>
      <c r="H810" s="76"/>
    </row>
    <row r="811" spans="1:8">
      <c r="E811" s="816"/>
      <c r="H811" s="76"/>
    </row>
    <row r="812" spans="1:8" ht="63.75">
      <c r="A812" s="12" t="s">
        <v>21</v>
      </c>
      <c r="B812" s="47" t="s">
        <v>2604</v>
      </c>
      <c r="E812" s="816"/>
      <c r="H812" s="76"/>
    </row>
    <row r="813" spans="1:8">
      <c r="C813" s="11" t="s">
        <v>13</v>
      </c>
      <c r="D813" s="8">
        <v>12</v>
      </c>
      <c r="E813" s="816"/>
      <c r="F813" s="9">
        <f t="shared" ref="F813" si="24">SUM(E813*D813)</f>
        <v>0</v>
      </c>
      <c r="H813" s="76"/>
    </row>
    <row r="814" spans="1:8">
      <c r="E814" s="816"/>
      <c r="H814" s="76"/>
    </row>
    <row r="815" spans="1:8" ht="89.25">
      <c r="A815" s="12" t="s">
        <v>22</v>
      </c>
      <c r="B815" s="47" t="s">
        <v>2605</v>
      </c>
      <c r="E815" s="816"/>
      <c r="H815" s="76"/>
    </row>
    <row r="816" spans="1:8">
      <c r="C816" s="11" t="s">
        <v>13</v>
      </c>
      <c r="D816" s="8">
        <v>44</v>
      </c>
      <c r="E816" s="816"/>
      <c r="F816" s="9">
        <f t="shared" si="22"/>
        <v>0</v>
      </c>
      <c r="H816" s="76"/>
    </row>
    <row r="817" spans="1:8">
      <c r="E817" s="816"/>
      <c r="H817" s="76"/>
    </row>
    <row r="818" spans="1:8" ht="25.5">
      <c r="A818" s="12" t="s">
        <v>24</v>
      </c>
      <c r="B818" s="47" t="s">
        <v>1767</v>
      </c>
      <c r="E818" s="816"/>
      <c r="H818" s="76"/>
    </row>
    <row r="819" spans="1:8">
      <c r="B819" s="593" t="s">
        <v>1768</v>
      </c>
      <c r="E819" s="816"/>
      <c r="H819" s="76"/>
    </row>
    <row r="820" spans="1:8">
      <c r="C820" s="11" t="s">
        <v>13</v>
      </c>
      <c r="D820" s="8">
        <v>2</v>
      </c>
      <c r="E820" s="816"/>
      <c r="F820" s="9">
        <f>SUM(D820*E820)</f>
        <v>0</v>
      </c>
      <c r="H820" s="76"/>
    </row>
    <row r="821" spans="1:8">
      <c r="E821" s="816"/>
      <c r="H821" s="76"/>
    </row>
    <row r="822" spans="1:8">
      <c r="B822" s="570" t="s">
        <v>241</v>
      </c>
      <c r="E822" s="816"/>
      <c r="H822" s="76"/>
    </row>
    <row r="823" spans="1:8">
      <c r="E823" s="816"/>
      <c r="H823" s="76"/>
    </row>
    <row r="824" spans="1:8" ht="51">
      <c r="B824" s="570" t="s">
        <v>2382</v>
      </c>
      <c r="E824" s="816"/>
      <c r="H824" s="76"/>
    </row>
    <row r="825" spans="1:8" ht="25.5">
      <c r="B825" s="617" t="s">
        <v>2620</v>
      </c>
      <c r="E825" s="816"/>
      <c r="H825" s="76"/>
    </row>
    <row r="826" spans="1:8">
      <c r="E826" s="816"/>
      <c r="H826" s="76"/>
    </row>
    <row r="827" spans="1:8" ht="51">
      <c r="A827" s="12" t="s">
        <v>6</v>
      </c>
      <c r="B827" s="47" t="s">
        <v>2606</v>
      </c>
      <c r="E827" s="816"/>
      <c r="H827" s="76"/>
    </row>
    <row r="828" spans="1:8">
      <c r="C828" s="11" t="s">
        <v>13</v>
      </c>
      <c r="D828" s="8">
        <v>1</v>
      </c>
      <c r="E828" s="816"/>
      <c r="F828" s="9">
        <f t="shared" ref="F828" si="25">SUM(E828*D828)</f>
        <v>0</v>
      </c>
      <c r="H828" s="76"/>
    </row>
    <row r="829" spans="1:8">
      <c r="E829" s="816"/>
      <c r="H829" s="76"/>
    </row>
    <row r="830" spans="1:8" ht="63.75">
      <c r="A830" s="12" t="s">
        <v>11</v>
      </c>
      <c r="B830" s="47" t="s">
        <v>2607</v>
      </c>
      <c r="E830" s="816"/>
      <c r="H830" s="76"/>
    </row>
    <row r="831" spans="1:8">
      <c r="C831" s="11" t="s">
        <v>13</v>
      </c>
      <c r="D831" s="8">
        <v>1</v>
      </c>
      <c r="E831" s="816"/>
      <c r="F831" s="9">
        <f>SUM(E831*D831)</f>
        <v>0</v>
      </c>
      <c r="H831" s="76"/>
    </row>
    <row r="832" spans="1:8">
      <c r="E832" s="816"/>
      <c r="H832" s="76"/>
    </row>
    <row r="833" spans="1:8" ht="63.75">
      <c r="A833" s="12" t="s">
        <v>14</v>
      </c>
      <c r="B833" s="47" t="s">
        <v>2608</v>
      </c>
      <c r="E833" s="816"/>
      <c r="H833" s="76"/>
    </row>
    <row r="834" spans="1:8">
      <c r="C834" s="11" t="s">
        <v>13</v>
      </c>
      <c r="D834" s="8">
        <v>2</v>
      </c>
      <c r="E834" s="816"/>
      <c r="F834" s="9">
        <f>SUM(E834*D834)</f>
        <v>0</v>
      </c>
      <c r="H834" s="76"/>
    </row>
    <row r="835" spans="1:8">
      <c r="E835" s="816"/>
      <c r="H835" s="76"/>
    </row>
    <row r="836" spans="1:8" ht="63.75">
      <c r="A836" s="12" t="s">
        <v>15</v>
      </c>
      <c r="B836" s="47" t="s">
        <v>2609</v>
      </c>
      <c r="E836" s="816"/>
      <c r="H836" s="76"/>
    </row>
    <row r="837" spans="1:8">
      <c r="C837" s="11" t="s">
        <v>13</v>
      </c>
      <c r="D837" s="8">
        <v>1</v>
      </c>
      <c r="E837" s="816"/>
      <c r="F837" s="9">
        <f>SUM(E837*D837)</f>
        <v>0</v>
      </c>
      <c r="H837" s="76"/>
    </row>
    <row r="838" spans="1:8">
      <c r="E838" s="816"/>
      <c r="H838" s="76"/>
    </row>
    <row r="839" spans="1:8">
      <c r="E839" s="816"/>
      <c r="H839" s="76"/>
    </row>
    <row r="840" spans="1:8" ht="63.75">
      <c r="A840" s="12" t="s">
        <v>18</v>
      </c>
      <c r="B840" s="47" t="s">
        <v>2610</v>
      </c>
      <c r="E840" s="816"/>
      <c r="H840" s="76"/>
    </row>
    <row r="841" spans="1:8">
      <c r="C841" s="11" t="s">
        <v>13</v>
      </c>
      <c r="D841" s="8">
        <v>1</v>
      </c>
      <c r="E841" s="816"/>
      <c r="F841" s="9">
        <f>SUM(E841*D841)</f>
        <v>0</v>
      </c>
      <c r="H841" s="76"/>
    </row>
    <row r="842" spans="1:8">
      <c r="E842" s="816"/>
      <c r="H842" s="76"/>
    </row>
    <row r="843" spans="1:8">
      <c r="E843" s="816"/>
      <c r="H843" s="76"/>
    </row>
    <row r="844" spans="1:8" ht="63.75">
      <c r="A844" s="12" t="s">
        <v>21</v>
      </c>
      <c r="B844" s="47" t="s">
        <v>2611</v>
      </c>
      <c r="E844" s="816"/>
      <c r="H844" s="76"/>
    </row>
    <row r="845" spans="1:8">
      <c r="C845" s="11" t="s">
        <v>13</v>
      </c>
      <c r="D845" s="8">
        <v>1</v>
      </c>
      <c r="E845" s="816"/>
      <c r="F845" s="9">
        <f>SUM(E845*D845)</f>
        <v>0</v>
      </c>
      <c r="H845" s="76"/>
    </row>
    <row r="846" spans="1:8">
      <c r="E846" s="816"/>
      <c r="H846" s="76"/>
    </row>
    <row r="847" spans="1:8" ht="63.75">
      <c r="A847" s="12" t="s">
        <v>22</v>
      </c>
      <c r="B847" s="47" t="s">
        <v>2612</v>
      </c>
      <c r="E847" s="816"/>
      <c r="H847" s="76"/>
    </row>
    <row r="848" spans="1:8">
      <c r="C848" s="11" t="s">
        <v>13</v>
      </c>
      <c r="D848" s="8">
        <v>1</v>
      </c>
      <c r="E848" s="816"/>
      <c r="F848" s="9">
        <f t="shared" ref="F848" si="26">SUM(E848*D848)</f>
        <v>0</v>
      </c>
      <c r="H848" s="76"/>
    </row>
    <row r="849" spans="1:8">
      <c r="E849" s="816"/>
      <c r="H849" s="76"/>
    </row>
    <row r="850" spans="1:8" ht="140.25">
      <c r="A850" s="12" t="s">
        <v>1778</v>
      </c>
      <c r="B850" s="47" t="s">
        <v>2613</v>
      </c>
      <c r="E850" s="816"/>
      <c r="H850" s="76"/>
    </row>
    <row r="851" spans="1:8">
      <c r="C851" s="11" t="s">
        <v>13</v>
      </c>
      <c r="D851" s="8">
        <v>1</v>
      </c>
      <c r="E851" s="816"/>
      <c r="F851" s="9">
        <f t="shared" ref="F851" si="27">SUM(E851*D851)</f>
        <v>0</v>
      </c>
      <c r="H851" s="76"/>
    </row>
    <row r="852" spans="1:8">
      <c r="E852" s="816"/>
      <c r="H852" s="76"/>
    </row>
    <row r="853" spans="1:8" ht="63.75">
      <c r="A853" s="12" t="s">
        <v>24</v>
      </c>
      <c r="B853" s="47" t="s">
        <v>2614</v>
      </c>
      <c r="E853" s="816"/>
      <c r="H853" s="76"/>
    </row>
    <row r="854" spans="1:8">
      <c r="C854" s="11" t="s">
        <v>13</v>
      </c>
      <c r="D854" s="8">
        <v>1</v>
      </c>
      <c r="E854" s="816"/>
      <c r="F854" s="9">
        <f>SUM(E854*D854)</f>
        <v>0</v>
      </c>
      <c r="H854" s="76"/>
    </row>
    <row r="855" spans="1:8">
      <c r="E855" s="816"/>
      <c r="H855" s="76"/>
    </row>
    <row r="856" spans="1:8" s="75" customFormat="1">
      <c r="A856" s="1" t="s">
        <v>85</v>
      </c>
      <c r="B856" s="571" t="s">
        <v>161</v>
      </c>
      <c r="C856" s="13"/>
      <c r="D856" s="14"/>
      <c r="E856" s="819"/>
      <c r="F856" s="4">
        <f>SUM(F612:F854)</f>
        <v>0</v>
      </c>
      <c r="H856" s="76"/>
    </row>
    <row r="857" spans="1:8">
      <c r="E857" s="816"/>
      <c r="H857" s="76"/>
    </row>
    <row r="858" spans="1:8">
      <c r="E858" s="816"/>
      <c r="H858" s="76"/>
    </row>
    <row r="859" spans="1:8" s="75" customFormat="1" ht="14.25" customHeight="1">
      <c r="A859" s="1" t="s">
        <v>95</v>
      </c>
      <c r="B859" s="571" t="s">
        <v>165</v>
      </c>
      <c r="C859" s="2" t="s">
        <v>145</v>
      </c>
      <c r="D859" s="3" t="s">
        <v>87</v>
      </c>
      <c r="E859" s="818" t="s">
        <v>88</v>
      </c>
      <c r="F859" s="4" t="s">
        <v>89</v>
      </c>
      <c r="H859" s="76"/>
    </row>
    <row r="860" spans="1:8" s="812" customFormat="1">
      <c r="B860" s="811"/>
      <c r="C860" s="11"/>
      <c r="D860" s="8"/>
      <c r="E860" s="816"/>
      <c r="F860" s="9"/>
      <c r="H860" s="76"/>
    </row>
    <row r="861" spans="1:8" s="812" customFormat="1" ht="25.5">
      <c r="B861" s="813" t="s">
        <v>2636</v>
      </c>
      <c r="C861" s="11"/>
      <c r="D861" s="8"/>
      <c r="E861" s="816"/>
      <c r="F861" s="9"/>
      <c r="H861" s="76"/>
    </row>
    <row r="862" spans="1:8">
      <c r="E862" s="816"/>
      <c r="H862" s="76"/>
    </row>
    <row r="863" spans="1:8" ht="209.25" customHeight="1">
      <c r="A863" s="12" t="s">
        <v>6</v>
      </c>
      <c r="B863" s="47" t="s">
        <v>2633</v>
      </c>
      <c r="E863" s="816"/>
      <c r="H863" s="76"/>
    </row>
    <row r="864" spans="1:8">
      <c r="A864" s="48"/>
      <c r="B864" s="593"/>
      <c r="C864" s="59" t="s">
        <v>17</v>
      </c>
      <c r="D864" s="60">
        <v>275</v>
      </c>
      <c r="E864" s="20"/>
      <c r="F864" s="61">
        <f>D864*E864</f>
        <v>0</v>
      </c>
      <c r="H864" s="76"/>
    </row>
    <row r="865" spans="1:8">
      <c r="A865" s="48"/>
      <c r="B865" s="593"/>
      <c r="C865" s="59"/>
      <c r="D865" s="60"/>
      <c r="E865" s="20"/>
      <c r="F865" s="61"/>
      <c r="H865" s="76"/>
    </row>
    <row r="866" spans="1:8" ht="191.25">
      <c r="A866" s="12" t="s">
        <v>11</v>
      </c>
      <c r="B866" s="47" t="s">
        <v>2631</v>
      </c>
      <c r="E866" s="816"/>
      <c r="H866" s="76"/>
    </row>
    <row r="867" spans="1:8">
      <c r="A867" s="48"/>
      <c r="B867" s="593"/>
      <c r="C867" s="59" t="s">
        <v>17</v>
      </c>
      <c r="D867" s="60">
        <v>240</v>
      </c>
      <c r="E867" s="20"/>
      <c r="F867" s="61">
        <f t="shared" ref="F867:F881" si="28">D867*E867</f>
        <v>0</v>
      </c>
      <c r="H867" s="76"/>
    </row>
    <row r="868" spans="1:8">
      <c r="A868" s="48"/>
      <c r="B868" s="593"/>
      <c r="C868" s="59"/>
      <c r="D868" s="60"/>
      <c r="E868" s="20"/>
      <c r="F868" s="61"/>
      <c r="H868" s="76"/>
    </row>
    <row r="869" spans="1:8" ht="206.25" customHeight="1">
      <c r="A869" s="12" t="s">
        <v>14</v>
      </c>
      <c r="B869" s="47" t="s">
        <v>2634</v>
      </c>
      <c r="E869" s="816"/>
      <c r="H869" s="76"/>
    </row>
    <row r="870" spans="1:8">
      <c r="A870" s="48"/>
      <c r="B870" s="593"/>
      <c r="C870" s="59" t="s">
        <v>17</v>
      </c>
      <c r="D870" s="60">
        <v>87</v>
      </c>
      <c r="E870" s="20"/>
      <c r="F870" s="61">
        <f t="shared" si="28"/>
        <v>0</v>
      </c>
      <c r="H870" s="76"/>
    </row>
    <row r="871" spans="1:8">
      <c r="A871" s="48"/>
      <c r="B871" s="593"/>
      <c r="C871" s="59"/>
      <c r="D871" s="60"/>
      <c r="E871" s="20"/>
      <c r="F871" s="61"/>
      <c r="H871" s="76"/>
    </row>
    <row r="872" spans="1:8" ht="63.75">
      <c r="A872" s="12" t="s">
        <v>15</v>
      </c>
      <c r="B872" s="47" t="s">
        <v>2578</v>
      </c>
      <c r="E872" s="816"/>
      <c r="H872" s="76"/>
    </row>
    <row r="873" spans="1:8">
      <c r="A873" s="48"/>
      <c r="B873" s="593"/>
      <c r="C873" s="59" t="s">
        <v>23</v>
      </c>
      <c r="D873" s="60">
        <v>530</v>
      </c>
      <c r="E873" s="20"/>
      <c r="F873" s="61">
        <f t="shared" si="28"/>
        <v>0</v>
      </c>
      <c r="H873" s="76"/>
    </row>
    <row r="874" spans="1:8">
      <c r="A874" s="48"/>
      <c r="B874" s="593"/>
      <c r="C874" s="59"/>
      <c r="D874" s="60"/>
      <c r="E874" s="20"/>
      <c r="F874" s="61"/>
      <c r="H874" s="76"/>
    </row>
    <row r="875" spans="1:8" ht="239.25" customHeight="1">
      <c r="A875" s="12" t="s">
        <v>18</v>
      </c>
      <c r="B875" s="47" t="s">
        <v>2632</v>
      </c>
      <c r="E875" s="816"/>
      <c r="H875" s="76"/>
    </row>
    <row r="876" spans="1:8">
      <c r="A876" s="48"/>
      <c r="B876" s="593" t="s">
        <v>169</v>
      </c>
      <c r="C876" s="59" t="s">
        <v>17</v>
      </c>
      <c r="D876" s="60">
        <v>100</v>
      </c>
      <c r="E876" s="20"/>
      <c r="F876" s="61">
        <f t="shared" si="28"/>
        <v>0</v>
      </c>
      <c r="H876" s="76"/>
    </row>
    <row r="877" spans="1:8">
      <c r="A877" s="48"/>
      <c r="B877" s="593" t="s">
        <v>168</v>
      </c>
      <c r="C877" s="59" t="s">
        <v>23</v>
      </c>
      <c r="D877" s="60">
        <v>125</v>
      </c>
      <c r="E877" s="20"/>
      <c r="F877" s="61">
        <f t="shared" si="28"/>
        <v>0</v>
      </c>
      <c r="H877" s="76"/>
    </row>
    <row r="878" spans="1:8">
      <c r="A878" s="48"/>
      <c r="B878" s="593"/>
      <c r="C878" s="59"/>
      <c r="D878" s="60"/>
      <c r="E878" s="20"/>
      <c r="F878" s="61"/>
      <c r="H878" s="76"/>
    </row>
    <row r="879" spans="1:8">
      <c r="A879" s="48"/>
      <c r="B879" s="593"/>
      <c r="C879" s="59"/>
      <c r="D879" s="60"/>
      <c r="E879" s="20"/>
      <c r="F879" s="61"/>
      <c r="H879" s="76"/>
    </row>
    <row r="880" spans="1:8" ht="102">
      <c r="A880" s="12" t="s">
        <v>21</v>
      </c>
      <c r="B880" s="47" t="s">
        <v>1965</v>
      </c>
      <c r="E880" s="816"/>
      <c r="H880" s="76"/>
    </row>
    <row r="881" spans="1:8">
      <c r="A881" s="48"/>
      <c r="B881" s="593"/>
      <c r="C881" s="59" t="s">
        <v>17</v>
      </c>
      <c r="D881" s="60">
        <v>885</v>
      </c>
      <c r="E881" s="20"/>
      <c r="F881" s="61">
        <f t="shared" si="28"/>
        <v>0</v>
      </c>
      <c r="H881" s="76"/>
    </row>
    <row r="882" spans="1:8">
      <c r="A882" s="48"/>
      <c r="B882" s="593"/>
      <c r="C882" s="59"/>
      <c r="D882" s="60"/>
      <c r="E882" s="20"/>
      <c r="F882" s="61"/>
      <c r="H882" s="76"/>
    </row>
    <row r="883" spans="1:8" ht="180.75">
      <c r="A883" s="12" t="s">
        <v>22</v>
      </c>
      <c r="B883" s="47" t="s">
        <v>2635</v>
      </c>
      <c r="E883" s="816"/>
      <c r="H883" s="76"/>
    </row>
    <row r="884" spans="1:8">
      <c r="A884" s="48"/>
      <c r="B884" s="593"/>
      <c r="C884" s="59" t="s">
        <v>17</v>
      </c>
      <c r="D884" s="60">
        <v>585</v>
      </c>
      <c r="E884" s="20"/>
      <c r="F884" s="61">
        <f t="shared" ref="F884" si="29">D884*E884</f>
        <v>0</v>
      </c>
      <c r="H884" s="76"/>
    </row>
    <row r="885" spans="1:8">
      <c r="A885" s="48"/>
      <c r="B885" s="593"/>
      <c r="C885" s="59"/>
      <c r="D885" s="60"/>
      <c r="E885" s="20"/>
      <c r="F885" s="61"/>
      <c r="H885" s="76"/>
    </row>
    <row r="886" spans="1:8" ht="168" customHeight="1">
      <c r="A886" s="12" t="s">
        <v>24</v>
      </c>
      <c r="B886" s="47" t="s">
        <v>1964</v>
      </c>
      <c r="E886" s="816"/>
      <c r="H886" s="76"/>
    </row>
    <row r="887" spans="1:8" ht="89.25">
      <c r="B887" s="47" t="s">
        <v>2615</v>
      </c>
      <c r="E887" s="816"/>
      <c r="H887" s="76"/>
    </row>
    <row r="888" spans="1:8">
      <c r="A888" s="48"/>
      <c r="B888" s="593"/>
      <c r="C888" s="59" t="s">
        <v>17</v>
      </c>
      <c r="D888" s="60">
        <v>600</v>
      </c>
      <c r="E888" s="20"/>
      <c r="F888" s="61">
        <f>D888*E888</f>
        <v>0</v>
      </c>
      <c r="H888" s="76"/>
    </row>
    <row r="889" spans="1:8">
      <c r="A889" s="48"/>
      <c r="B889" s="593"/>
      <c r="C889" s="59"/>
      <c r="D889" s="60"/>
      <c r="E889" s="20"/>
      <c r="F889" s="61"/>
      <c r="H889" s="76"/>
    </row>
    <row r="890" spans="1:8" s="75" customFormat="1">
      <c r="A890" s="1" t="s">
        <v>95</v>
      </c>
      <c r="B890" s="571" t="s">
        <v>166</v>
      </c>
      <c r="C890" s="2"/>
      <c r="D890" s="26"/>
      <c r="E890" s="817"/>
      <c r="F890" s="4">
        <f>SUM(F863:F888)</f>
        <v>0</v>
      </c>
      <c r="H890" s="76"/>
    </row>
    <row r="891" spans="1:8">
      <c r="A891" s="48"/>
      <c r="B891" s="593"/>
      <c r="C891" s="59"/>
      <c r="D891" s="60"/>
      <c r="E891" s="20"/>
      <c r="F891" s="61"/>
      <c r="H891" s="76"/>
    </row>
    <row r="892" spans="1:8">
      <c r="A892" s="48"/>
      <c r="B892" s="593"/>
      <c r="C892" s="59"/>
      <c r="D892" s="60"/>
      <c r="E892" s="20"/>
      <c r="F892" s="61"/>
      <c r="H892" s="76"/>
    </row>
    <row r="893" spans="1:8" s="75" customFormat="1">
      <c r="A893" s="1" t="s">
        <v>110</v>
      </c>
      <c r="B893" s="571" t="s">
        <v>167</v>
      </c>
      <c r="C893" s="2" t="s">
        <v>145</v>
      </c>
      <c r="D893" s="3" t="s">
        <v>87</v>
      </c>
      <c r="E893" s="818" t="s">
        <v>88</v>
      </c>
      <c r="F893" s="4" t="s">
        <v>89</v>
      </c>
      <c r="H893" s="76"/>
    </row>
    <row r="894" spans="1:8">
      <c r="A894" s="48"/>
      <c r="B894" s="593"/>
      <c r="C894" s="59"/>
      <c r="D894" s="60"/>
      <c r="E894" s="20"/>
      <c r="F894" s="61"/>
      <c r="H894" s="76"/>
    </row>
    <row r="895" spans="1:8" ht="51">
      <c r="A895" s="48" t="s">
        <v>6</v>
      </c>
      <c r="B895" s="593" t="s">
        <v>170</v>
      </c>
      <c r="C895" s="59"/>
      <c r="D895" s="60"/>
      <c r="E895" s="20"/>
      <c r="F895" s="61"/>
      <c r="H895" s="76"/>
    </row>
    <row r="896" spans="1:8">
      <c r="A896" s="48"/>
      <c r="B896" s="593"/>
      <c r="C896" s="59" t="s">
        <v>132</v>
      </c>
      <c r="D896" s="60">
        <v>140</v>
      </c>
      <c r="E896" s="20"/>
      <c r="F896" s="61">
        <f>D896*E896</f>
        <v>0</v>
      </c>
      <c r="H896" s="76"/>
    </row>
    <row r="897" spans="1:8">
      <c r="A897" s="48"/>
      <c r="B897" s="593"/>
      <c r="C897" s="59"/>
      <c r="D897" s="60"/>
      <c r="E897" s="20"/>
      <c r="F897" s="61"/>
      <c r="H897" s="76"/>
    </row>
    <row r="898" spans="1:8" ht="56.25" customHeight="1">
      <c r="A898" s="48" t="s">
        <v>11</v>
      </c>
      <c r="B898" s="929" t="s">
        <v>2464</v>
      </c>
      <c r="C898" s="59"/>
      <c r="D898" s="60"/>
      <c r="E898" s="20"/>
      <c r="F898" s="61"/>
      <c r="H898" s="76"/>
    </row>
    <row r="899" spans="1:8">
      <c r="A899" s="48"/>
      <c r="B899" s="593"/>
      <c r="C899" s="59" t="s">
        <v>17</v>
      </c>
      <c r="D899" s="60">
        <v>95</v>
      </c>
      <c r="E899" s="20"/>
      <c r="F899" s="61">
        <f t="shared" ref="F899" si="30">D899*E899</f>
        <v>0</v>
      </c>
      <c r="H899" s="76"/>
    </row>
    <row r="900" spans="1:8">
      <c r="A900" s="48"/>
      <c r="B900" s="593"/>
      <c r="C900" s="59"/>
      <c r="D900" s="60"/>
      <c r="E900" s="20"/>
      <c r="F900" s="61"/>
      <c r="H900" s="76"/>
    </row>
    <row r="901" spans="1:8" s="75" customFormat="1">
      <c r="A901" s="62" t="s">
        <v>110</v>
      </c>
      <c r="B901" s="595" t="s">
        <v>171</v>
      </c>
      <c r="C901" s="63"/>
      <c r="D901" s="64"/>
      <c r="E901" s="817"/>
      <c r="F901" s="65">
        <f>SUM(F896:F900)</f>
        <v>0</v>
      </c>
      <c r="G901" s="89"/>
      <c r="H901" s="76"/>
    </row>
    <row r="902" spans="1:8">
      <c r="E902" s="816"/>
      <c r="H902" s="76"/>
    </row>
    <row r="903" spans="1:8">
      <c r="E903" s="816"/>
      <c r="H903" s="76"/>
    </row>
    <row r="904" spans="1:8" s="75" customFormat="1">
      <c r="A904" s="1" t="s">
        <v>113</v>
      </c>
      <c r="B904" s="571" t="s">
        <v>172</v>
      </c>
      <c r="C904" s="2" t="s">
        <v>145</v>
      </c>
      <c r="D904" s="3" t="s">
        <v>87</v>
      </c>
      <c r="E904" s="818" t="s">
        <v>88</v>
      </c>
      <c r="F904" s="4" t="s">
        <v>89</v>
      </c>
      <c r="H904" s="76"/>
    </row>
    <row r="905" spans="1:8">
      <c r="E905" s="816"/>
      <c r="H905" s="76"/>
    </row>
    <row r="906" spans="1:8" ht="89.25">
      <c r="A906" s="12" t="s">
        <v>6</v>
      </c>
      <c r="B906" s="47" t="s">
        <v>2579</v>
      </c>
      <c r="E906" s="816"/>
      <c r="H906" s="76"/>
    </row>
    <row r="907" spans="1:8">
      <c r="A907" s="48"/>
      <c r="B907" s="593"/>
      <c r="C907" s="59" t="s">
        <v>17</v>
      </c>
      <c r="D907" s="60">
        <v>875</v>
      </c>
      <c r="E907" s="20"/>
      <c r="F907" s="61">
        <f>D907*E907</f>
        <v>0</v>
      </c>
      <c r="H907" s="76"/>
    </row>
    <row r="908" spans="1:8">
      <c r="A908" s="48"/>
      <c r="B908" s="593"/>
      <c r="C908" s="59"/>
      <c r="D908" s="60"/>
      <c r="E908" s="20"/>
      <c r="F908" s="61"/>
      <c r="H908" s="76"/>
    </row>
    <row r="909" spans="1:8" ht="76.5">
      <c r="A909" s="12" t="s">
        <v>11</v>
      </c>
      <c r="B909" s="47" t="s">
        <v>173</v>
      </c>
      <c r="E909" s="816"/>
      <c r="H909" s="76"/>
    </row>
    <row r="910" spans="1:8">
      <c r="A910" s="48"/>
      <c r="B910" s="593"/>
      <c r="C910" s="59" t="s">
        <v>23</v>
      </c>
      <c r="D910" s="60">
        <v>710</v>
      </c>
      <c r="E910" s="20"/>
      <c r="F910" s="61">
        <f t="shared" ref="F910" si="31">D910*E910</f>
        <v>0</v>
      </c>
      <c r="H910" s="76"/>
    </row>
    <row r="911" spans="1:8">
      <c r="A911" s="48"/>
      <c r="B911" s="593"/>
      <c r="C911" s="59"/>
      <c r="D911" s="60"/>
      <c r="E911" s="20"/>
      <c r="F911" s="61"/>
      <c r="H911" s="76"/>
    </row>
    <row r="912" spans="1:8" s="75" customFormat="1">
      <c r="A912" s="1" t="s">
        <v>113</v>
      </c>
      <c r="B912" s="571" t="s">
        <v>174</v>
      </c>
      <c r="C912" s="2"/>
      <c r="D912" s="26"/>
      <c r="E912" s="817"/>
      <c r="F912" s="4">
        <f>SUM(F907:F911)</f>
        <v>0</v>
      </c>
      <c r="H912" s="76"/>
    </row>
    <row r="913" spans="1:8">
      <c r="A913" s="48"/>
      <c r="B913" s="593"/>
      <c r="C913" s="59"/>
      <c r="D913" s="60"/>
      <c r="E913" s="20"/>
      <c r="F913" s="61"/>
      <c r="H913" s="76"/>
    </row>
    <row r="914" spans="1:8">
      <c r="E914" s="816"/>
      <c r="H914" s="76"/>
    </row>
    <row r="915" spans="1:8" s="75" customFormat="1">
      <c r="A915" s="1" t="s">
        <v>125</v>
      </c>
      <c r="B915" s="571" t="s">
        <v>175</v>
      </c>
      <c r="C915" s="2" t="s">
        <v>145</v>
      </c>
      <c r="D915" s="3" t="s">
        <v>87</v>
      </c>
      <c r="E915" s="818" t="s">
        <v>88</v>
      </c>
      <c r="F915" s="4" t="s">
        <v>89</v>
      </c>
      <c r="H915" s="76"/>
    </row>
    <row r="916" spans="1:8">
      <c r="E916" s="816"/>
      <c r="H916" s="76"/>
    </row>
    <row r="917" spans="1:8" ht="89.25">
      <c r="A917" s="12" t="s">
        <v>6</v>
      </c>
      <c r="B917" s="47" t="s">
        <v>1966</v>
      </c>
      <c r="E917" s="816"/>
      <c r="H917" s="76"/>
    </row>
    <row r="918" spans="1:8">
      <c r="A918" s="48"/>
      <c r="B918" s="593"/>
      <c r="C918" s="59" t="s">
        <v>17</v>
      </c>
      <c r="D918" s="60">
        <v>760</v>
      </c>
      <c r="E918" s="20"/>
      <c r="F918" s="61">
        <f>D918*E918</f>
        <v>0</v>
      </c>
      <c r="H918" s="76"/>
    </row>
    <row r="919" spans="1:8">
      <c r="E919" s="816"/>
      <c r="H919" s="76"/>
    </row>
    <row r="920" spans="1:8" ht="102">
      <c r="A920" s="12" t="s">
        <v>1970</v>
      </c>
      <c r="B920" s="47" t="s">
        <v>1969</v>
      </c>
      <c r="E920" s="816"/>
      <c r="H920" s="76"/>
    </row>
    <row r="921" spans="1:8">
      <c r="A921" s="48"/>
      <c r="B921" s="593"/>
      <c r="C921" s="59" t="s">
        <v>17</v>
      </c>
      <c r="D921" s="60">
        <v>120</v>
      </c>
      <c r="E921" s="20"/>
      <c r="F921" s="61">
        <f>D921*E921</f>
        <v>0</v>
      </c>
      <c r="H921" s="76"/>
    </row>
    <row r="922" spans="1:8">
      <c r="E922" s="816"/>
      <c r="H922" s="76"/>
    </row>
    <row r="923" spans="1:8" ht="102">
      <c r="A923" s="12" t="s">
        <v>11</v>
      </c>
      <c r="B923" s="47" t="s">
        <v>1968</v>
      </c>
      <c r="E923" s="816"/>
      <c r="H923" s="76"/>
    </row>
    <row r="924" spans="1:8">
      <c r="A924" s="48"/>
      <c r="B924" s="593"/>
      <c r="C924" s="59" t="s">
        <v>17</v>
      </c>
      <c r="D924" s="60">
        <v>185</v>
      </c>
      <c r="E924" s="20"/>
      <c r="F924" s="61">
        <f>D924*E924</f>
        <v>0</v>
      </c>
      <c r="H924" s="76"/>
    </row>
    <row r="925" spans="1:8">
      <c r="E925" s="816"/>
      <c r="H925" s="76"/>
    </row>
    <row r="926" spans="1:8" ht="114.75">
      <c r="A926" s="12" t="s">
        <v>1971</v>
      </c>
      <c r="B926" s="47" t="s">
        <v>1967</v>
      </c>
      <c r="E926" s="816"/>
      <c r="H926" s="76"/>
    </row>
    <row r="927" spans="1:8">
      <c r="A927" s="48"/>
      <c r="B927" s="593"/>
      <c r="C927" s="59" t="s">
        <v>17</v>
      </c>
      <c r="D927" s="60">
        <v>60</v>
      </c>
      <c r="E927" s="20"/>
      <c r="F927" s="61">
        <f>D927*E927</f>
        <v>0</v>
      </c>
      <c r="H927" s="76"/>
    </row>
    <row r="928" spans="1:8">
      <c r="E928" s="816"/>
      <c r="H928" s="76"/>
    </row>
    <row r="929" spans="1:8" ht="102">
      <c r="A929" s="12" t="s">
        <v>14</v>
      </c>
      <c r="B929" s="47" t="s">
        <v>1972</v>
      </c>
      <c r="E929" s="816"/>
      <c r="H929" s="76"/>
    </row>
    <row r="930" spans="1:8">
      <c r="A930" s="48"/>
      <c r="B930" s="593"/>
      <c r="C930" s="59" t="s">
        <v>17</v>
      </c>
      <c r="D930" s="60">
        <v>850</v>
      </c>
      <c r="E930" s="20"/>
      <c r="F930" s="61">
        <f>D930*E930</f>
        <v>0</v>
      </c>
      <c r="H930" s="76"/>
    </row>
    <row r="931" spans="1:8">
      <c r="A931" s="48"/>
      <c r="B931" s="593"/>
      <c r="C931" s="59"/>
      <c r="D931" s="60"/>
      <c r="E931" s="20"/>
      <c r="F931" s="61"/>
      <c r="H931" s="76"/>
    </row>
    <row r="932" spans="1:8" ht="204">
      <c r="A932" s="12" t="s">
        <v>15</v>
      </c>
      <c r="B932" s="47" t="s">
        <v>1973</v>
      </c>
      <c r="E932" s="816"/>
      <c r="H932" s="76"/>
    </row>
    <row r="933" spans="1:8">
      <c r="A933" s="48"/>
      <c r="B933" s="593"/>
      <c r="C933" s="59" t="s">
        <v>17</v>
      </c>
      <c r="D933" s="60">
        <v>200</v>
      </c>
      <c r="E933" s="20"/>
      <c r="F933" s="61">
        <f t="shared" ref="F933:F948" si="32">D933*E933</f>
        <v>0</v>
      </c>
      <c r="H933" s="76"/>
    </row>
    <row r="934" spans="1:8">
      <c r="A934" s="48"/>
      <c r="B934" s="593"/>
      <c r="C934" s="59"/>
      <c r="D934" s="60"/>
      <c r="E934" s="20"/>
      <c r="F934" s="61"/>
      <c r="H934" s="76"/>
    </row>
    <row r="935" spans="1:8" ht="89.25">
      <c r="A935" s="12" t="s">
        <v>18</v>
      </c>
      <c r="B935" s="47" t="s">
        <v>1974</v>
      </c>
      <c r="E935" s="816"/>
      <c r="H935" s="76"/>
    </row>
    <row r="936" spans="1:8">
      <c r="A936" s="48"/>
      <c r="B936" s="593"/>
      <c r="C936" s="59" t="s">
        <v>17</v>
      </c>
      <c r="D936" s="60">
        <v>1360</v>
      </c>
      <c r="E936" s="20"/>
      <c r="F936" s="61">
        <f t="shared" si="32"/>
        <v>0</v>
      </c>
      <c r="H936" s="76"/>
    </row>
    <row r="937" spans="1:8">
      <c r="A937" s="48"/>
      <c r="B937" s="593"/>
      <c r="C937" s="59"/>
      <c r="D937" s="60"/>
      <c r="E937" s="20"/>
      <c r="F937" s="61"/>
      <c r="H937" s="76"/>
    </row>
    <row r="938" spans="1:8" ht="51">
      <c r="A938" s="12" t="s">
        <v>21</v>
      </c>
      <c r="B938" s="47" t="s">
        <v>244</v>
      </c>
      <c r="E938" s="816"/>
      <c r="H938" s="76"/>
    </row>
    <row r="939" spans="1:8">
      <c r="A939" s="48"/>
      <c r="B939" s="593"/>
      <c r="C939" s="59" t="s">
        <v>17</v>
      </c>
      <c r="D939" s="60">
        <v>290</v>
      </c>
      <c r="E939" s="20"/>
      <c r="F939" s="61">
        <f t="shared" si="32"/>
        <v>0</v>
      </c>
      <c r="H939" s="76"/>
    </row>
    <row r="940" spans="1:8">
      <c r="A940" s="48"/>
      <c r="B940" s="593"/>
      <c r="C940" s="59"/>
      <c r="D940" s="60"/>
      <c r="E940" s="20"/>
      <c r="F940" s="61"/>
      <c r="H940" s="76"/>
    </row>
    <row r="941" spans="1:8" ht="63.75">
      <c r="A941" s="12" t="s">
        <v>22</v>
      </c>
      <c r="B941" s="47" t="s">
        <v>1946</v>
      </c>
      <c r="E941" s="816"/>
      <c r="H941" s="76"/>
    </row>
    <row r="942" spans="1:8">
      <c r="A942" s="48"/>
      <c r="B942" s="593"/>
      <c r="C942" s="59" t="s">
        <v>17</v>
      </c>
      <c r="D942" s="60">
        <v>1055</v>
      </c>
      <c r="E942" s="20"/>
      <c r="F942" s="61">
        <f t="shared" si="32"/>
        <v>0</v>
      </c>
      <c r="H942" s="76"/>
    </row>
    <row r="943" spans="1:8">
      <c r="A943" s="48"/>
      <c r="B943" s="593"/>
      <c r="C943" s="59"/>
      <c r="D943" s="60"/>
      <c r="E943" s="20"/>
      <c r="F943" s="61"/>
      <c r="H943" s="76"/>
    </row>
    <row r="944" spans="1:8" ht="25.5">
      <c r="A944" s="48" t="s">
        <v>24</v>
      </c>
      <c r="B944" s="593" t="s">
        <v>202</v>
      </c>
      <c r="C944" s="59"/>
      <c r="D944" s="60"/>
      <c r="E944" s="20"/>
      <c r="F944" s="61"/>
      <c r="H944" s="76"/>
    </row>
    <row r="945" spans="1:8">
      <c r="A945" s="48"/>
      <c r="B945" s="593"/>
      <c r="C945" s="59" t="s">
        <v>13</v>
      </c>
      <c r="D945" s="60">
        <v>50</v>
      </c>
      <c r="E945" s="20"/>
      <c r="F945" s="61">
        <f t="shared" si="32"/>
        <v>0</v>
      </c>
      <c r="H945" s="76"/>
    </row>
    <row r="946" spans="1:8">
      <c r="A946" s="48"/>
      <c r="B946" s="593"/>
      <c r="C946" s="59"/>
      <c r="D946" s="60"/>
      <c r="E946" s="20"/>
      <c r="F946" s="61"/>
      <c r="H946" s="76"/>
    </row>
    <row r="947" spans="1:8" ht="76.5">
      <c r="A947" s="12" t="s">
        <v>27</v>
      </c>
      <c r="B947" s="47" t="s">
        <v>2383</v>
      </c>
      <c r="E947" s="816"/>
      <c r="H947" s="76"/>
    </row>
    <row r="948" spans="1:8">
      <c r="A948" s="48"/>
      <c r="B948" s="593"/>
      <c r="C948" s="59" t="s">
        <v>17</v>
      </c>
      <c r="D948" s="60">
        <v>150</v>
      </c>
      <c r="E948" s="20"/>
      <c r="F948" s="61">
        <f t="shared" si="32"/>
        <v>0</v>
      </c>
      <c r="H948" s="76"/>
    </row>
    <row r="949" spans="1:8">
      <c r="A949" s="48"/>
      <c r="B949" s="593"/>
      <c r="C949" s="59"/>
      <c r="D949" s="60"/>
      <c r="E949" s="20"/>
      <c r="F949" s="61"/>
      <c r="H949" s="76"/>
    </row>
    <row r="950" spans="1:8" s="75" customFormat="1">
      <c r="A950" s="1" t="s">
        <v>125</v>
      </c>
      <c r="B950" s="571" t="s">
        <v>176</v>
      </c>
      <c r="C950" s="2"/>
      <c r="D950" s="26"/>
      <c r="E950" s="817"/>
      <c r="F950" s="4">
        <f>SUM(F917:F948)</f>
        <v>0</v>
      </c>
      <c r="H950" s="76"/>
    </row>
    <row r="951" spans="1:8">
      <c r="E951" s="816"/>
      <c r="H951" s="76"/>
    </row>
    <row r="952" spans="1:8">
      <c r="E952" s="816"/>
      <c r="H952" s="76"/>
    </row>
    <row r="953" spans="1:8" s="75" customFormat="1">
      <c r="A953" s="1" t="s">
        <v>123</v>
      </c>
      <c r="B953" s="571" t="s">
        <v>177</v>
      </c>
      <c r="C953" s="2" t="s">
        <v>145</v>
      </c>
      <c r="D953" s="3" t="s">
        <v>87</v>
      </c>
      <c r="E953" s="818" t="s">
        <v>88</v>
      </c>
      <c r="F953" s="4" t="s">
        <v>89</v>
      </c>
      <c r="H953" s="76"/>
    </row>
    <row r="954" spans="1:8">
      <c r="E954" s="816"/>
      <c r="H954" s="76"/>
    </row>
    <row r="955" spans="1:8" ht="89.25">
      <c r="A955" s="12" t="s">
        <v>6</v>
      </c>
      <c r="B955" s="47" t="s">
        <v>2627</v>
      </c>
      <c r="E955" s="816"/>
      <c r="H955" s="76"/>
    </row>
    <row r="956" spans="1:8">
      <c r="A956" s="48"/>
      <c r="B956" s="593"/>
      <c r="C956" s="59" t="s">
        <v>17</v>
      </c>
      <c r="D956" s="60">
        <v>3600</v>
      </c>
      <c r="E956" s="20"/>
      <c r="F956" s="61">
        <f>D956*E956</f>
        <v>0</v>
      </c>
      <c r="H956" s="76"/>
    </row>
    <row r="957" spans="1:8">
      <c r="A957" s="48"/>
      <c r="B957" s="593"/>
      <c r="C957" s="59"/>
      <c r="D957" s="60"/>
      <c r="E957" s="20"/>
      <c r="F957" s="61"/>
      <c r="H957" s="76"/>
    </row>
    <row r="958" spans="1:8" ht="89.25">
      <c r="A958" s="12" t="s">
        <v>11</v>
      </c>
      <c r="B958" s="47" t="s">
        <v>2628</v>
      </c>
      <c r="E958" s="816"/>
      <c r="H958" s="76"/>
    </row>
    <row r="959" spans="1:8">
      <c r="A959" s="48"/>
      <c r="B959" s="593"/>
      <c r="C959" s="59" t="s">
        <v>17</v>
      </c>
      <c r="D959" s="60">
        <v>2925</v>
      </c>
      <c r="E959" s="20"/>
      <c r="F959" s="61">
        <f t="shared" ref="F959:F965" si="33">D959*E959</f>
        <v>0</v>
      </c>
      <c r="H959" s="76"/>
    </row>
    <row r="960" spans="1:8">
      <c r="A960" s="48"/>
      <c r="B960" s="593"/>
      <c r="C960" s="59"/>
      <c r="D960" s="60"/>
      <c r="E960" s="20"/>
      <c r="F960" s="61"/>
      <c r="H960" s="76"/>
    </row>
    <row r="961" spans="1:8" ht="89.25">
      <c r="A961" s="12" t="s">
        <v>14</v>
      </c>
      <c r="B961" s="47" t="s">
        <v>2629</v>
      </c>
      <c r="E961" s="816"/>
      <c r="H961" s="76"/>
    </row>
    <row r="962" spans="1:8">
      <c r="A962" s="48"/>
      <c r="B962" s="593"/>
      <c r="C962" s="59" t="s">
        <v>17</v>
      </c>
      <c r="D962" s="60">
        <v>2600</v>
      </c>
      <c r="E962" s="20"/>
      <c r="F962" s="61">
        <f t="shared" si="33"/>
        <v>0</v>
      </c>
      <c r="H962" s="76"/>
    </row>
    <row r="963" spans="1:8">
      <c r="A963" s="48"/>
      <c r="B963" s="593"/>
      <c r="C963" s="59"/>
      <c r="D963" s="60"/>
      <c r="E963" s="20"/>
      <c r="F963" s="61"/>
      <c r="H963" s="76"/>
    </row>
    <row r="964" spans="1:8" ht="25.5">
      <c r="A964" s="48" t="s">
        <v>15</v>
      </c>
      <c r="B964" s="593" t="s">
        <v>2582</v>
      </c>
      <c r="C964" s="59"/>
      <c r="D964" s="60"/>
      <c r="E964" s="20"/>
      <c r="F964" s="61"/>
      <c r="H964" s="76"/>
    </row>
    <row r="965" spans="1:8">
      <c r="A965" s="48"/>
      <c r="B965" s="593"/>
      <c r="C965" s="59" t="s">
        <v>17</v>
      </c>
      <c r="D965" s="60">
        <v>150</v>
      </c>
      <c r="E965" s="20"/>
      <c r="F965" s="61">
        <f t="shared" si="33"/>
        <v>0</v>
      </c>
      <c r="H965" s="76"/>
    </row>
    <row r="966" spans="1:8">
      <c r="A966" s="48"/>
      <c r="B966" s="593"/>
      <c r="C966" s="59"/>
      <c r="D966" s="60"/>
      <c r="E966" s="20"/>
      <c r="F966" s="61"/>
      <c r="H966" s="76"/>
    </row>
    <row r="967" spans="1:8" s="75" customFormat="1">
      <c r="A967" s="1" t="s">
        <v>123</v>
      </c>
      <c r="B967" s="571" t="s">
        <v>179</v>
      </c>
      <c r="C967" s="2"/>
      <c r="D967" s="26"/>
      <c r="E967" s="817"/>
      <c r="F967" s="4">
        <f>SUM(F955:F965)</f>
        <v>0</v>
      </c>
      <c r="H967" s="76"/>
    </row>
    <row r="968" spans="1:8">
      <c r="A968" s="48"/>
      <c r="B968" s="593"/>
      <c r="C968" s="59"/>
      <c r="D968" s="60"/>
      <c r="E968" s="20"/>
      <c r="F968" s="61"/>
      <c r="H968" s="76"/>
    </row>
    <row r="969" spans="1:8">
      <c r="A969" s="48"/>
      <c r="B969" s="593"/>
      <c r="C969" s="59"/>
      <c r="D969" s="60"/>
      <c r="E969" s="20"/>
      <c r="F969" s="61"/>
      <c r="H969" s="76"/>
    </row>
    <row r="970" spans="1:8" s="75" customFormat="1">
      <c r="A970" s="1" t="s">
        <v>140</v>
      </c>
      <c r="B970" s="571" t="s">
        <v>1769</v>
      </c>
      <c r="C970" s="2" t="s">
        <v>145</v>
      </c>
      <c r="D970" s="3" t="s">
        <v>87</v>
      </c>
      <c r="E970" s="818" t="s">
        <v>88</v>
      </c>
      <c r="F970" s="4" t="s">
        <v>89</v>
      </c>
      <c r="H970" s="76"/>
    </row>
    <row r="971" spans="1:8">
      <c r="A971" s="48"/>
      <c r="B971" s="593"/>
      <c r="C971" s="59"/>
      <c r="D971" s="60"/>
      <c r="E971" s="20"/>
      <c r="F971" s="61"/>
      <c r="H971" s="76"/>
    </row>
    <row r="972" spans="1:8">
      <c r="A972" s="48"/>
      <c r="B972" s="593" t="s">
        <v>1770</v>
      </c>
      <c r="C972" s="59"/>
      <c r="D972" s="60"/>
      <c r="E972" s="20"/>
      <c r="F972" s="61"/>
      <c r="H972" s="76"/>
    </row>
    <row r="973" spans="1:8" ht="89.25">
      <c r="B973" s="572" t="s">
        <v>1771</v>
      </c>
      <c r="E973" s="816"/>
      <c r="G973" s="87"/>
      <c r="H973" s="76"/>
    </row>
    <row r="974" spans="1:8">
      <c r="E974" s="816"/>
      <c r="H974" s="76"/>
    </row>
    <row r="975" spans="1:8" ht="51">
      <c r="A975" s="12" t="s">
        <v>6</v>
      </c>
      <c r="B975" s="572" t="s">
        <v>1975</v>
      </c>
      <c r="D975" s="66"/>
      <c r="E975" s="816"/>
      <c r="F975" s="88"/>
      <c r="G975" s="87"/>
      <c r="H975" s="76"/>
    </row>
    <row r="976" spans="1:8" ht="38.25">
      <c r="B976" s="572" t="s">
        <v>1772</v>
      </c>
      <c r="E976" s="816"/>
      <c r="F976" s="88"/>
      <c r="G976" s="87"/>
      <c r="H976" s="76"/>
    </row>
    <row r="977" spans="1:8">
      <c r="B977" s="578" t="s">
        <v>149</v>
      </c>
      <c r="E977" s="816"/>
      <c r="F977" s="88"/>
      <c r="G977" s="87"/>
      <c r="H977" s="76"/>
    </row>
    <row r="978" spans="1:8">
      <c r="B978" s="572" t="s">
        <v>1773</v>
      </c>
      <c r="E978" s="816"/>
      <c r="G978" s="87"/>
      <c r="H978" s="76"/>
    </row>
    <row r="979" spans="1:8">
      <c r="B979" s="594" t="s">
        <v>1774</v>
      </c>
      <c r="C979" s="11" t="s">
        <v>17</v>
      </c>
      <c r="D979" s="8">
        <v>275</v>
      </c>
      <c r="E979" s="816"/>
      <c r="F979" s="9">
        <f>SUM(D979*E979)</f>
        <v>0</v>
      </c>
      <c r="H979" s="76"/>
    </row>
    <row r="980" spans="1:8">
      <c r="E980" s="816"/>
      <c r="H980" s="76"/>
    </row>
    <row r="981" spans="1:8" ht="51">
      <c r="A981" s="12" t="s">
        <v>11</v>
      </c>
      <c r="B981" s="572" t="s">
        <v>1976</v>
      </c>
      <c r="D981" s="66"/>
      <c r="E981" s="816"/>
      <c r="F981" s="88"/>
      <c r="G981" s="87"/>
      <c r="H981" s="76"/>
    </row>
    <row r="982" spans="1:8" ht="51">
      <c r="B982" s="572" t="s">
        <v>1775</v>
      </c>
      <c r="E982" s="816"/>
      <c r="F982" s="88"/>
      <c r="G982" s="87"/>
      <c r="H982" s="76"/>
    </row>
    <row r="983" spans="1:8">
      <c r="B983" s="578" t="s">
        <v>149</v>
      </c>
      <c r="E983" s="816"/>
      <c r="F983" s="88"/>
      <c r="G983" s="87"/>
      <c r="H983" s="76"/>
    </row>
    <row r="984" spans="1:8">
      <c r="B984" s="572" t="s">
        <v>1773</v>
      </c>
      <c r="E984" s="816"/>
      <c r="G984" s="87"/>
      <c r="H984" s="76"/>
    </row>
    <row r="985" spans="1:8">
      <c r="B985" s="594" t="s">
        <v>1774</v>
      </c>
      <c r="C985" s="11" t="s">
        <v>17</v>
      </c>
      <c r="D985" s="8">
        <v>65</v>
      </c>
      <c r="E985" s="816"/>
      <c r="F985" s="9">
        <f>SUM(D985*E985)</f>
        <v>0</v>
      </c>
      <c r="H985" s="76"/>
    </row>
    <row r="986" spans="1:8">
      <c r="A986" s="48"/>
      <c r="B986" s="593"/>
      <c r="C986" s="59"/>
      <c r="D986" s="60"/>
      <c r="E986" s="20"/>
      <c r="F986" s="61"/>
      <c r="H986" s="76"/>
    </row>
    <row r="987" spans="1:8" ht="51">
      <c r="A987" s="12" t="s">
        <v>14</v>
      </c>
      <c r="B987" s="572" t="s">
        <v>1977</v>
      </c>
      <c r="D987" s="66"/>
      <c r="E987" s="816"/>
      <c r="F987" s="88"/>
      <c r="G987" s="87"/>
      <c r="H987" s="76"/>
    </row>
    <row r="988" spans="1:8">
      <c r="B988" s="572" t="s">
        <v>148</v>
      </c>
      <c r="E988" s="816"/>
      <c r="F988" s="88"/>
      <c r="G988" s="87"/>
      <c r="H988" s="76"/>
    </row>
    <row r="989" spans="1:8">
      <c r="B989" s="578" t="s">
        <v>149</v>
      </c>
      <c r="E989" s="816"/>
      <c r="F989" s="88"/>
      <c r="G989" s="87"/>
      <c r="H989" s="76"/>
    </row>
    <row r="990" spans="1:8" ht="38.25">
      <c r="B990" s="572" t="s">
        <v>1672</v>
      </c>
      <c r="E990" s="816"/>
      <c r="G990" s="87"/>
      <c r="H990" s="76"/>
    </row>
    <row r="991" spans="1:8">
      <c r="C991" s="11" t="s">
        <v>13</v>
      </c>
      <c r="D991" s="8">
        <v>4</v>
      </c>
      <c r="E991" s="816"/>
      <c r="F991" s="9">
        <f>SUM(D991*E991)</f>
        <v>0</v>
      </c>
      <c r="H991" s="76"/>
    </row>
    <row r="992" spans="1:8">
      <c r="A992" s="48"/>
      <c r="B992" s="593"/>
      <c r="C992" s="59"/>
      <c r="D992" s="60"/>
      <c r="E992" s="20"/>
      <c r="F992" s="61"/>
      <c r="H992" s="76"/>
    </row>
    <row r="993" spans="1:8" s="75" customFormat="1">
      <c r="A993" s="1" t="s">
        <v>140</v>
      </c>
      <c r="B993" s="571" t="s">
        <v>1776</v>
      </c>
      <c r="C993" s="2"/>
      <c r="D993" s="26"/>
      <c r="E993" s="817"/>
      <c r="F993" s="4">
        <f>SUM(F973:F992)</f>
        <v>0</v>
      </c>
      <c r="H993" s="76"/>
    </row>
    <row r="994" spans="1:8">
      <c r="A994" s="48"/>
      <c r="B994" s="593"/>
      <c r="C994" s="59"/>
      <c r="D994" s="60"/>
      <c r="E994" s="20"/>
      <c r="F994" s="61"/>
      <c r="H994" s="76"/>
    </row>
    <row r="995" spans="1:8" s="75" customFormat="1">
      <c r="A995" s="1" t="s">
        <v>1737</v>
      </c>
      <c r="B995" s="571" t="s">
        <v>1759</v>
      </c>
      <c r="C995" s="2" t="s">
        <v>145</v>
      </c>
      <c r="D995" s="3" t="s">
        <v>87</v>
      </c>
      <c r="E995" s="818" t="s">
        <v>88</v>
      </c>
      <c r="F995" s="4" t="s">
        <v>89</v>
      </c>
      <c r="H995" s="76"/>
    </row>
    <row r="996" spans="1:8">
      <c r="A996" s="48"/>
      <c r="B996" s="593"/>
      <c r="C996" s="59"/>
      <c r="D996" s="60"/>
      <c r="E996" s="20"/>
      <c r="F996" s="61"/>
      <c r="H996" s="76"/>
    </row>
    <row r="997" spans="1:8" ht="51">
      <c r="A997" s="12" t="s">
        <v>6</v>
      </c>
      <c r="B997" s="47" t="s">
        <v>1978</v>
      </c>
      <c r="E997" s="816"/>
      <c r="H997" s="76"/>
    </row>
    <row r="998" spans="1:8">
      <c r="A998" s="48"/>
      <c r="B998" s="593"/>
      <c r="C998" s="59" t="s">
        <v>13</v>
      </c>
      <c r="D998" s="60">
        <v>1</v>
      </c>
      <c r="E998" s="20"/>
      <c r="F998" s="61">
        <f>D998*E998</f>
        <v>0</v>
      </c>
      <c r="H998" s="76"/>
    </row>
    <row r="999" spans="1:8">
      <c r="A999" s="48"/>
      <c r="B999" s="593"/>
      <c r="C999" s="59"/>
      <c r="D999" s="60"/>
      <c r="E999" s="20"/>
      <c r="F999" s="61"/>
      <c r="H999" s="76"/>
    </row>
    <row r="1000" spans="1:8" ht="51">
      <c r="A1000" s="12" t="s">
        <v>11</v>
      </c>
      <c r="B1000" s="47" t="s">
        <v>1979</v>
      </c>
      <c r="E1000" s="816"/>
      <c r="H1000" s="76"/>
    </row>
    <row r="1001" spans="1:8">
      <c r="A1001" s="48"/>
      <c r="B1001" s="593"/>
      <c r="C1001" s="59" t="s">
        <v>13</v>
      </c>
      <c r="D1001" s="60">
        <v>1</v>
      </c>
      <c r="E1001" s="20"/>
      <c r="F1001" s="61">
        <f t="shared" ref="F1001:F1016" si="34">D1001*E1001</f>
        <v>0</v>
      </c>
      <c r="H1001" s="76"/>
    </row>
    <row r="1002" spans="1:8">
      <c r="A1002" s="48"/>
      <c r="B1002" s="593"/>
      <c r="C1002" s="59"/>
      <c r="D1002" s="60"/>
      <c r="E1002" s="20"/>
      <c r="F1002" s="61"/>
      <c r="H1002" s="76"/>
    </row>
    <row r="1003" spans="1:8" ht="25.5">
      <c r="A1003" s="48" t="s">
        <v>14</v>
      </c>
      <c r="B1003" s="593" t="s">
        <v>180</v>
      </c>
      <c r="C1003" s="59"/>
      <c r="D1003" s="60"/>
      <c r="E1003" s="20"/>
      <c r="F1003" s="61"/>
      <c r="H1003" s="76"/>
    </row>
    <row r="1004" spans="1:8">
      <c r="A1004" s="48"/>
      <c r="B1004" s="593"/>
      <c r="C1004" s="59" t="s">
        <v>13</v>
      </c>
      <c r="D1004" s="60">
        <v>1</v>
      </c>
      <c r="E1004" s="20"/>
      <c r="F1004" s="61">
        <f t="shared" si="34"/>
        <v>0</v>
      </c>
      <c r="H1004" s="76"/>
    </row>
    <row r="1005" spans="1:8">
      <c r="A1005" s="48"/>
      <c r="B1005" s="593"/>
      <c r="C1005" s="59"/>
      <c r="D1005" s="60"/>
      <c r="E1005" s="20"/>
      <c r="F1005" s="61"/>
      <c r="H1005" s="76"/>
    </row>
    <row r="1006" spans="1:8" ht="51">
      <c r="A1006" s="48" t="s">
        <v>15</v>
      </c>
      <c r="B1006" s="593" t="s">
        <v>1980</v>
      </c>
      <c r="C1006" s="67" t="s">
        <v>13</v>
      </c>
      <c r="D1006" s="68">
        <v>50</v>
      </c>
      <c r="E1006" s="830"/>
      <c r="F1006" s="69">
        <f t="shared" si="34"/>
        <v>0</v>
      </c>
      <c r="H1006" s="76"/>
    </row>
    <row r="1007" spans="1:8">
      <c r="A1007" s="48"/>
      <c r="B1007" s="593"/>
      <c r="C1007" s="59"/>
      <c r="D1007" s="60"/>
      <c r="E1007" s="20"/>
      <c r="F1007" s="61"/>
      <c r="H1007" s="76"/>
    </row>
    <row r="1008" spans="1:8" ht="25.5">
      <c r="A1008" s="48" t="s">
        <v>18</v>
      </c>
      <c r="B1008" s="593" t="s">
        <v>2465</v>
      </c>
      <c r="C1008" s="59"/>
      <c r="D1008" s="60"/>
      <c r="E1008" s="20"/>
      <c r="F1008" s="61"/>
      <c r="H1008" s="76"/>
    </row>
    <row r="1009" spans="1:8">
      <c r="A1009" s="48"/>
      <c r="B1009" s="593"/>
      <c r="C1009" s="59" t="s">
        <v>13</v>
      </c>
      <c r="D1009" s="60">
        <v>3</v>
      </c>
      <c r="E1009" s="20"/>
      <c r="F1009" s="61">
        <f>D1009*E1009</f>
        <v>0</v>
      </c>
      <c r="H1009" s="76"/>
    </row>
    <row r="1010" spans="1:8">
      <c r="A1010" s="48"/>
      <c r="B1010" s="593"/>
      <c r="C1010" s="59"/>
      <c r="D1010" s="60"/>
      <c r="E1010" s="20"/>
      <c r="F1010" s="61"/>
      <c r="H1010" s="76"/>
    </row>
    <row r="1011" spans="1:8" ht="89.25">
      <c r="A1011" s="12" t="s">
        <v>21</v>
      </c>
      <c r="B1011" s="47" t="s">
        <v>205</v>
      </c>
      <c r="E1011" s="816"/>
      <c r="H1011" s="76"/>
    </row>
    <row r="1012" spans="1:8">
      <c r="A1012" s="48"/>
      <c r="B1012" s="593" t="s">
        <v>203</v>
      </c>
      <c r="C1012" s="59" t="s">
        <v>13</v>
      </c>
      <c r="D1012" s="60">
        <v>1</v>
      </c>
      <c r="E1012" s="20"/>
      <c r="F1012" s="61">
        <f t="shared" si="34"/>
        <v>0</v>
      </c>
      <c r="H1012" s="76"/>
    </row>
    <row r="1013" spans="1:8">
      <c r="A1013" s="48"/>
      <c r="B1013" s="593" t="s">
        <v>204</v>
      </c>
      <c r="C1013" s="59" t="s">
        <v>23</v>
      </c>
      <c r="D1013" s="60">
        <v>5</v>
      </c>
      <c r="E1013" s="20"/>
      <c r="F1013" s="61">
        <f t="shared" si="34"/>
        <v>0</v>
      </c>
      <c r="H1013" s="76"/>
    </row>
    <row r="1014" spans="1:8">
      <c r="A1014" s="48"/>
      <c r="B1014" s="593"/>
      <c r="C1014" s="59"/>
      <c r="D1014" s="60"/>
      <c r="E1014" s="20"/>
      <c r="F1014" s="61"/>
      <c r="H1014" s="76"/>
    </row>
    <row r="1015" spans="1:8" ht="38.25">
      <c r="A1015" s="48" t="s">
        <v>22</v>
      </c>
      <c r="B1015" s="593" t="s">
        <v>1673</v>
      </c>
      <c r="C1015" s="59"/>
      <c r="D1015" s="60"/>
      <c r="E1015" s="20"/>
      <c r="F1015" s="61"/>
      <c r="H1015" s="76"/>
    </row>
    <row r="1016" spans="1:8">
      <c r="A1016" s="48"/>
      <c r="B1016" s="593"/>
      <c r="C1016" s="59" t="s">
        <v>23</v>
      </c>
      <c r="D1016" s="60">
        <v>25</v>
      </c>
      <c r="E1016" s="20"/>
      <c r="F1016" s="61">
        <f t="shared" si="34"/>
        <v>0</v>
      </c>
      <c r="H1016" s="76"/>
    </row>
    <row r="1017" spans="1:8">
      <c r="A1017" s="48"/>
      <c r="B1017" s="593"/>
      <c r="C1017" s="59"/>
      <c r="D1017" s="60"/>
      <c r="E1017" s="20"/>
      <c r="F1017" s="61"/>
      <c r="H1017" s="76"/>
    </row>
    <row r="1018" spans="1:8" ht="63.75">
      <c r="A1018" s="12" t="s">
        <v>24</v>
      </c>
      <c r="B1018" s="47" t="s">
        <v>1777</v>
      </c>
      <c r="E1018" s="816"/>
      <c r="H1018" s="76"/>
    </row>
    <row r="1019" spans="1:8">
      <c r="A1019" s="48"/>
      <c r="B1019" s="593"/>
      <c r="C1019" s="59" t="s">
        <v>13</v>
      </c>
      <c r="D1019" s="60">
        <v>2</v>
      </c>
      <c r="E1019" s="20"/>
      <c r="F1019" s="61">
        <f t="shared" ref="F1019" si="35">D1019*E1019</f>
        <v>0</v>
      </c>
      <c r="H1019" s="76"/>
    </row>
    <row r="1020" spans="1:8">
      <c r="A1020" s="48"/>
      <c r="B1020" s="593"/>
      <c r="C1020" s="59"/>
      <c r="D1020" s="60"/>
      <c r="E1020" s="20"/>
      <c r="F1020" s="61"/>
      <c r="H1020" s="76"/>
    </row>
    <row r="1021" spans="1:8" ht="38.25">
      <c r="A1021" s="12" t="s">
        <v>27</v>
      </c>
      <c r="B1021" s="47" t="s">
        <v>2572</v>
      </c>
      <c r="E1021" s="816"/>
      <c r="H1021" s="76"/>
    </row>
    <row r="1022" spans="1:8">
      <c r="A1022" s="48"/>
      <c r="B1022" s="593"/>
      <c r="C1022" s="59" t="s">
        <v>13</v>
      </c>
      <c r="D1022" s="60">
        <v>1</v>
      </c>
      <c r="E1022" s="20"/>
      <c r="F1022" s="61">
        <f t="shared" ref="F1022" si="36">D1022*E1022</f>
        <v>0</v>
      </c>
      <c r="H1022" s="76"/>
    </row>
    <row r="1023" spans="1:8">
      <c r="A1023" s="48"/>
      <c r="B1023" s="593"/>
      <c r="C1023" s="59"/>
      <c r="D1023" s="60"/>
      <c r="E1023" s="20"/>
      <c r="F1023" s="61"/>
      <c r="H1023" s="76"/>
    </row>
    <row r="1024" spans="1:8" ht="25.5">
      <c r="A1024" s="12" t="s">
        <v>28</v>
      </c>
      <c r="B1024" s="47" t="s">
        <v>2573</v>
      </c>
      <c r="E1024" s="816"/>
      <c r="H1024" s="76"/>
    </row>
    <row r="1025" spans="1:8">
      <c r="A1025" s="48"/>
      <c r="B1025" s="593"/>
      <c r="C1025" s="59" t="s">
        <v>13</v>
      </c>
      <c r="D1025" s="60">
        <v>1</v>
      </c>
      <c r="E1025" s="20"/>
      <c r="F1025" s="61">
        <f t="shared" ref="F1025" si="37">D1025*E1025</f>
        <v>0</v>
      </c>
      <c r="H1025" s="76"/>
    </row>
    <row r="1026" spans="1:8">
      <c r="A1026" s="48"/>
      <c r="B1026" s="593"/>
      <c r="C1026" s="59"/>
      <c r="D1026" s="60"/>
      <c r="E1026" s="20"/>
      <c r="F1026" s="61"/>
      <c r="H1026" s="76"/>
    </row>
    <row r="1027" spans="1:8">
      <c r="A1027" s="48"/>
      <c r="B1027" s="593"/>
      <c r="C1027" s="59"/>
      <c r="D1027" s="60"/>
      <c r="E1027" s="20"/>
      <c r="F1027" s="61"/>
      <c r="H1027" s="76"/>
    </row>
    <row r="1028" spans="1:8" s="75" customFormat="1">
      <c r="A1028" s="1" t="s">
        <v>1737</v>
      </c>
      <c r="B1028" s="571" t="s">
        <v>1760</v>
      </c>
      <c r="C1028" s="2"/>
      <c r="D1028" s="26"/>
      <c r="E1028" s="817"/>
      <c r="F1028" s="4">
        <f>SUM(F997:F1027)</f>
        <v>0</v>
      </c>
      <c r="H1028" s="76"/>
    </row>
    <row r="1029" spans="1:8">
      <c r="A1029" s="48"/>
      <c r="B1029" s="593"/>
      <c r="C1029" s="59"/>
      <c r="D1029" s="60"/>
      <c r="E1029" s="60"/>
      <c r="F1029" s="61"/>
      <c r="H1029" s="76"/>
    </row>
    <row r="1030" spans="1:8">
      <c r="A1030" s="48"/>
      <c r="B1030" s="593"/>
      <c r="C1030" s="59"/>
      <c r="D1030" s="60"/>
      <c r="E1030" s="60"/>
      <c r="F1030" s="61"/>
      <c r="H1030" s="76"/>
    </row>
    <row r="1031" spans="1:8">
      <c r="A1031" s="48"/>
      <c r="B1031" s="593"/>
      <c r="C1031" s="59"/>
      <c r="D1031" s="60"/>
      <c r="E1031" s="60"/>
      <c r="F1031" s="61"/>
      <c r="H1031" s="76"/>
    </row>
    <row r="1032" spans="1:8" s="75" customFormat="1">
      <c r="A1032" s="70"/>
      <c r="B1032" s="596" t="s">
        <v>181</v>
      </c>
      <c r="C1032" s="71"/>
      <c r="D1032" s="72"/>
      <c r="E1032" s="72"/>
      <c r="F1032" s="73"/>
      <c r="H1032" s="76"/>
    </row>
    <row r="1033" spans="1:8">
      <c r="H1033" s="76"/>
    </row>
    <row r="1034" spans="1:8" s="75" customFormat="1">
      <c r="A1034" s="1" t="s">
        <v>143</v>
      </c>
      <c r="B1034" s="571" t="s">
        <v>144</v>
      </c>
      <c r="C1034" s="2"/>
      <c r="D1034" s="26"/>
      <c r="E1034" s="26"/>
      <c r="F1034" s="4"/>
      <c r="H1034" s="76"/>
    </row>
    <row r="1035" spans="1:8">
      <c r="H1035" s="76"/>
    </row>
    <row r="1036" spans="1:8">
      <c r="A1036" s="74" t="s">
        <v>93</v>
      </c>
      <c r="B1036" s="597" t="s">
        <v>86</v>
      </c>
      <c r="C1036" s="90"/>
      <c r="D1036" s="91"/>
      <c r="E1036" s="91"/>
      <c r="F1036" s="92">
        <f>SUM(F18)</f>
        <v>0</v>
      </c>
      <c r="H1036" s="76"/>
    </row>
    <row r="1037" spans="1:8">
      <c r="A1037" s="74" t="s">
        <v>94</v>
      </c>
      <c r="B1037" s="597" t="s">
        <v>0</v>
      </c>
      <c r="C1037" s="90"/>
      <c r="D1037" s="91"/>
      <c r="E1037" s="91"/>
      <c r="F1037" s="92">
        <f>SUM(F172)</f>
        <v>0</v>
      </c>
      <c r="H1037" s="76"/>
    </row>
    <row r="1038" spans="1:8">
      <c r="A1038" s="74" t="s">
        <v>85</v>
      </c>
      <c r="B1038" s="597" t="s">
        <v>83</v>
      </c>
      <c r="C1038" s="90"/>
      <c r="D1038" s="91"/>
      <c r="E1038" s="91"/>
      <c r="F1038" s="92">
        <f>SUM(F202)</f>
        <v>0</v>
      </c>
      <c r="H1038" s="76"/>
    </row>
    <row r="1039" spans="1:8">
      <c r="A1039" s="74" t="s">
        <v>95</v>
      </c>
      <c r="B1039" s="597" t="s">
        <v>96</v>
      </c>
      <c r="C1039" s="90"/>
      <c r="D1039" s="91"/>
      <c r="E1039" s="91"/>
      <c r="F1039" s="92">
        <f>SUM(F263)</f>
        <v>0</v>
      </c>
      <c r="H1039" s="76"/>
    </row>
    <row r="1040" spans="1:8">
      <c r="A1040" s="74" t="s">
        <v>110</v>
      </c>
      <c r="B1040" s="597" t="s">
        <v>111</v>
      </c>
      <c r="C1040" s="90"/>
      <c r="D1040" s="91"/>
      <c r="E1040" s="91"/>
      <c r="F1040" s="92">
        <f>SUM(F304)</f>
        <v>0</v>
      </c>
      <c r="H1040" s="76"/>
    </row>
    <row r="1041" spans="1:8">
      <c r="A1041" s="74" t="s">
        <v>113</v>
      </c>
      <c r="B1041" s="597" t="s">
        <v>121</v>
      </c>
      <c r="C1041" s="90"/>
      <c r="D1041" s="91"/>
      <c r="E1041" s="91"/>
      <c r="F1041" s="92">
        <f>SUM(F336)</f>
        <v>0</v>
      </c>
      <c r="H1041" s="76"/>
    </row>
    <row r="1042" spans="1:8">
      <c r="A1042" s="74" t="s">
        <v>125</v>
      </c>
      <c r="B1042" s="597" t="s">
        <v>124</v>
      </c>
      <c r="C1042" s="93"/>
      <c r="D1042" s="94"/>
      <c r="E1042" s="94"/>
      <c r="F1042" s="95">
        <f>SUM(F367)</f>
        <v>0</v>
      </c>
      <c r="H1042" s="76"/>
    </row>
    <row r="1043" spans="1:8">
      <c r="A1043" s="74" t="s">
        <v>123</v>
      </c>
      <c r="B1043" s="597" t="s">
        <v>114</v>
      </c>
      <c r="C1043" s="90"/>
      <c r="D1043" s="91"/>
      <c r="E1043" s="91"/>
      <c r="F1043" s="92">
        <f>SUM(F438)</f>
        <v>0</v>
      </c>
      <c r="H1043" s="76"/>
    </row>
    <row r="1044" spans="1:8">
      <c r="A1044" s="74" t="s">
        <v>140</v>
      </c>
      <c r="B1044" s="597" t="s">
        <v>129</v>
      </c>
      <c r="C1044" s="93"/>
      <c r="D1044" s="94"/>
      <c r="E1044" s="94"/>
      <c r="F1044" s="95">
        <f>SUM(F500)</f>
        <v>0</v>
      </c>
      <c r="H1044" s="76"/>
    </row>
    <row r="1045" spans="1:8">
      <c r="A1045" s="74" t="s">
        <v>1737</v>
      </c>
      <c r="B1045" s="597" t="s">
        <v>1738</v>
      </c>
      <c r="C1045" s="93"/>
      <c r="D1045" s="94"/>
      <c r="E1045" s="94"/>
      <c r="F1045" s="95">
        <f>SUM(F511)</f>
        <v>0</v>
      </c>
      <c r="H1045" s="76"/>
    </row>
    <row r="1046" spans="1:8">
      <c r="H1046" s="76"/>
    </row>
    <row r="1047" spans="1:8" s="75" customFormat="1">
      <c r="A1047" s="1" t="s">
        <v>143</v>
      </c>
      <c r="B1047" s="571" t="s">
        <v>183</v>
      </c>
      <c r="C1047" s="2"/>
      <c r="D1047" s="26"/>
      <c r="E1047" s="26"/>
      <c r="F1047" s="4">
        <f>SUM(F1036:F1045)</f>
        <v>0</v>
      </c>
      <c r="H1047" s="76"/>
    </row>
    <row r="1048" spans="1:8">
      <c r="H1048" s="76"/>
    </row>
    <row r="1049" spans="1:8" s="75" customFormat="1">
      <c r="A1049" s="1" t="s">
        <v>141</v>
      </c>
      <c r="B1049" s="571" t="s">
        <v>142</v>
      </c>
      <c r="C1049" s="2"/>
      <c r="D1049" s="26"/>
      <c r="E1049" s="26"/>
      <c r="F1049" s="4"/>
      <c r="H1049" s="76"/>
    </row>
    <row r="1050" spans="1:8">
      <c r="H1050" s="76"/>
    </row>
    <row r="1051" spans="1:8">
      <c r="A1051" s="74" t="s">
        <v>93</v>
      </c>
      <c r="B1051" s="597" t="s">
        <v>131</v>
      </c>
      <c r="C1051" s="90"/>
      <c r="D1051" s="91"/>
      <c r="E1051" s="91"/>
      <c r="F1051" s="92">
        <f>SUM(F555)</f>
        <v>0</v>
      </c>
      <c r="H1051" s="76"/>
    </row>
    <row r="1052" spans="1:8">
      <c r="A1052" s="74" t="s">
        <v>94</v>
      </c>
      <c r="B1052" s="597" t="s">
        <v>164</v>
      </c>
      <c r="C1052" s="90"/>
      <c r="D1052" s="91"/>
      <c r="E1052" s="91"/>
      <c r="F1052" s="92">
        <f>SUM(F606)</f>
        <v>0</v>
      </c>
      <c r="H1052" s="76"/>
    </row>
    <row r="1053" spans="1:8">
      <c r="A1053" s="74" t="s">
        <v>85</v>
      </c>
      <c r="B1053" s="597" t="s">
        <v>160</v>
      </c>
      <c r="C1053" s="90"/>
      <c r="D1053" s="91"/>
      <c r="E1053" s="91"/>
      <c r="F1053" s="92">
        <f>SUM(F856)</f>
        <v>0</v>
      </c>
      <c r="H1053" s="76"/>
    </row>
    <row r="1054" spans="1:8">
      <c r="A1054" s="74" t="s">
        <v>95</v>
      </c>
      <c r="B1054" s="597" t="s">
        <v>165</v>
      </c>
      <c r="C1054" s="90"/>
      <c r="D1054" s="91"/>
      <c r="E1054" s="91"/>
      <c r="F1054" s="92">
        <f>SUM(F890)</f>
        <v>0</v>
      </c>
      <c r="H1054" s="76"/>
    </row>
    <row r="1055" spans="1:8">
      <c r="A1055" s="74" t="s">
        <v>110</v>
      </c>
      <c r="B1055" s="597" t="s">
        <v>167</v>
      </c>
      <c r="C1055" s="90"/>
      <c r="D1055" s="91"/>
      <c r="E1055" s="91"/>
      <c r="F1055" s="92">
        <f>SUM(F901)</f>
        <v>0</v>
      </c>
      <c r="H1055" s="76"/>
    </row>
    <row r="1056" spans="1:8">
      <c r="A1056" s="74" t="s">
        <v>113</v>
      </c>
      <c r="B1056" s="597" t="s">
        <v>172</v>
      </c>
      <c r="C1056" s="90"/>
      <c r="D1056" s="91"/>
      <c r="E1056" s="91"/>
      <c r="F1056" s="92">
        <f>SUM(F912)</f>
        <v>0</v>
      </c>
      <c r="H1056" s="76"/>
    </row>
    <row r="1057" spans="1:8">
      <c r="A1057" s="74" t="s">
        <v>125</v>
      </c>
      <c r="B1057" s="597" t="s">
        <v>175</v>
      </c>
      <c r="C1057" s="90"/>
      <c r="D1057" s="91"/>
      <c r="E1057" s="91"/>
      <c r="F1057" s="92">
        <f>SUM(F950)</f>
        <v>0</v>
      </c>
      <c r="H1057" s="76"/>
    </row>
    <row r="1058" spans="1:8">
      <c r="A1058" s="74" t="s">
        <v>123</v>
      </c>
      <c r="B1058" s="597" t="s">
        <v>177</v>
      </c>
      <c r="C1058" s="96"/>
      <c r="D1058" s="97"/>
      <c r="E1058" s="97"/>
      <c r="F1058" s="92">
        <f>SUM(F967)</f>
        <v>0</v>
      </c>
      <c r="H1058" s="76"/>
    </row>
    <row r="1059" spans="1:8">
      <c r="A1059" s="74" t="s">
        <v>140</v>
      </c>
      <c r="B1059" s="597" t="s">
        <v>1769</v>
      </c>
      <c r="C1059" s="90"/>
      <c r="D1059" s="91"/>
      <c r="E1059" s="91"/>
      <c r="F1059" s="92">
        <f>SUM(F993)</f>
        <v>0</v>
      </c>
      <c r="H1059" s="76"/>
    </row>
    <row r="1060" spans="1:8">
      <c r="A1060" s="74" t="s">
        <v>1737</v>
      </c>
      <c r="B1060" s="597" t="s">
        <v>1759</v>
      </c>
      <c r="C1060" s="90"/>
      <c r="D1060" s="91"/>
      <c r="E1060" s="91"/>
      <c r="F1060" s="92">
        <f>SUM(F1028)</f>
        <v>0</v>
      </c>
      <c r="H1060" s="76"/>
    </row>
    <row r="1061" spans="1:8">
      <c r="H1061" s="76"/>
    </row>
    <row r="1062" spans="1:8" s="75" customFormat="1">
      <c r="A1062" s="1" t="s">
        <v>141</v>
      </c>
      <c r="B1062" s="571" t="s">
        <v>184</v>
      </c>
      <c r="C1062" s="2"/>
      <c r="D1062" s="26"/>
      <c r="E1062" s="26"/>
      <c r="F1062" s="4">
        <f>SUM(F1051:F1060)</f>
        <v>0</v>
      </c>
      <c r="H1062" s="76"/>
    </row>
    <row r="1063" spans="1:8">
      <c r="H1063" s="76"/>
    </row>
    <row r="1064" spans="1:8" s="75" customFormat="1">
      <c r="B1064" s="598" t="s">
        <v>214</v>
      </c>
      <c r="C1064" s="98"/>
      <c r="D1064" s="99"/>
      <c r="E1064" s="99"/>
      <c r="F1064" s="100">
        <f>SUM(F1062+F1047)</f>
        <v>0</v>
      </c>
      <c r="H1064" s="76"/>
    </row>
    <row r="1065" spans="1:8">
      <c r="H1065" s="76"/>
    </row>
    <row r="1066" spans="1:8">
      <c r="C1066" s="942"/>
      <c r="D1066" s="942"/>
      <c r="E1066" s="942"/>
      <c r="F1066" s="101"/>
      <c r="H1066" s="76"/>
    </row>
    <row r="1067" spans="1:8">
      <c r="B1067" s="523"/>
      <c r="C1067" s="102"/>
      <c r="D1067" s="102"/>
      <c r="E1067" s="102"/>
      <c r="F1067" s="103"/>
      <c r="H1067" s="76"/>
    </row>
  </sheetData>
  <sheetProtection password="CB56" sheet="1" objects="1" scenarios="1"/>
  <mergeCells count="1">
    <mergeCell ref="C1066:E1066"/>
  </mergeCells>
  <pageMargins left="0.70866141732283472" right="0.70866141732283472" top="0.74803149606299213" bottom="0.74803149606299213" header="0.31496062992125984" footer="0.31496062992125984"/>
  <pageSetup paperSize="9" scale="73" orientation="portrait" r:id="rId1"/>
  <headerFooter>
    <oddHeader>&amp;L&amp;"Arial Narrow,Regular"&amp;10Arhingtrade d.o.o.Gajeva 4710000 Zagreb&amp;C&amp;"Arial Narrow,Regular"&amp;10TENDER TROŠKOVNICI&amp;R&amp;"Arial Narrow,Regular"&amp;10Razvojni centar Ličko-Senjske županije- rekonstrukcija postojeće građevine</oddHeader>
    <oddFooter>&amp;C&amp;"Arial Narrow,Regular"&amp;10&amp;P/&amp;N</oddFooter>
  </headerFooter>
  <rowBreaks count="44" manualBreakCount="44">
    <brk id="19" max="5" man="1"/>
    <brk id="43" max="5" man="1"/>
    <brk id="52" max="5" man="1"/>
    <brk id="81" max="5" man="1"/>
    <brk id="111" max="5" man="1"/>
    <brk id="137" max="5" man="1"/>
    <brk id="173" max="5" man="1"/>
    <brk id="203" max="5" man="1"/>
    <brk id="224" max="5" man="1"/>
    <brk id="247" max="5" man="1"/>
    <brk id="264" max="5" man="1"/>
    <brk id="293" max="5" man="1"/>
    <brk id="316" max="5" man="1"/>
    <brk id="337" max="5" man="1"/>
    <brk id="356" max="5" man="1"/>
    <brk id="379" max="5" man="1"/>
    <brk id="412" max="5" man="1"/>
    <brk id="439" max="5" man="1"/>
    <brk id="464" max="5" man="1"/>
    <brk id="480" max="5" man="1"/>
    <brk id="501" max="5" man="1"/>
    <brk id="515" max="5" man="1"/>
    <brk id="556" max="5" man="1"/>
    <brk id="576" max="5" man="1"/>
    <brk id="595" max="5" man="1"/>
    <brk id="607" max="5" man="1"/>
    <brk id="636" max="5" man="1"/>
    <brk id="669" max="5" man="1"/>
    <brk id="702" max="5" man="1"/>
    <brk id="722" max="5" man="1"/>
    <brk id="752" max="5" man="1"/>
    <brk id="789" max="5" man="1"/>
    <brk id="810" max="5" man="1"/>
    <brk id="838" max="5" man="1"/>
    <brk id="857" max="5" man="1"/>
    <brk id="870" max="5" man="1"/>
    <brk id="884" max="5" man="1"/>
    <brk id="902" max="5" man="1"/>
    <brk id="913" max="5" man="1"/>
    <brk id="930" max="5" man="1"/>
    <brk id="951" max="5" man="1"/>
    <brk id="968" max="5" man="1"/>
    <brk id="1001" max="5" man="1"/>
    <brk id="1030" max="5" man="1"/>
  </rowBreaks>
</worksheet>
</file>

<file path=xl/worksheets/sheet4.xml><?xml version="1.0" encoding="utf-8"?>
<worksheet xmlns="http://schemas.openxmlformats.org/spreadsheetml/2006/main" xmlns:r="http://schemas.openxmlformats.org/officeDocument/2006/relationships">
  <sheetPr>
    <tabColor theme="9"/>
  </sheetPr>
  <dimension ref="A1:M824"/>
  <sheetViews>
    <sheetView showZeros="0" view="pageBreakPreview" topLeftCell="A44" zoomScale="115" zoomScaleSheetLayoutView="115" workbookViewId="0">
      <selection activeCell="B55" sqref="B55"/>
    </sheetView>
  </sheetViews>
  <sheetFormatPr defaultRowHeight="12.75"/>
  <cols>
    <col min="1" max="1" width="8" style="757" customWidth="1"/>
    <col min="2" max="2" width="42.42578125" style="602" customWidth="1"/>
    <col min="3" max="3" width="6.7109375" style="757" customWidth="1"/>
    <col min="4" max="4" width="7" style="758" customWidth="1"/>
    <col min="5" max="5" width="10.28515625" style="601" customWidth="1"/>
    <col min="6" max="6" width="14.42578125" style="601" customWidth="1"/>
    <col min="7" max="256" width="9.140625" style="602"/>
    <col min="257" max="257" width="7.5703125" style="602" customWidth="1"/>
    <col min="258" max="258" width="42.42578125" style="602" customWidth="1"/>
    <col min="259" max="259" width="6.7109375" style="602" customWidth="1"/>
    <col min="260" max="260" width="7" style="602" customWidth="1"/>
    <col min="261" max="261" width="10.28515625" style="602" customWidth="1"/>
    <col min="262" max="262" width="12.7109375" style="602" customWidth="1"/>
    <col min="263" max="512" width="9.140625" style="602"/>
    <col min="513" max="513" width="7.5703125" style="602" customWidth="1"/>
    <col min="514" max="514" width="42.42578125" style="602" customWidth="1"/>
    <col min="515" max="515" width="6.7109375" style="602" customWidth="1"/>
    <col min="516" max="516" width="7" style="602" customWidth="1"/>
    <col min="517" max="517" width="10.28515625" style="602" customWidth="1"/>
    <col min="518" max="518" width="12.7109375" style="602" customWidth="1"/>
    <col min="519" max="768" width="9.140625" style="602"/>
    <col min="769" max="769" width="7.5703125" style="602" customWidth="1"/>
    <col min="770" max="770" width="42.42578125" style="602" customWidth="1"/>
    <col min="771" max="771" width="6.7109375" style="602" customWidth="1"/>
    <col min="772" max="772" width="7" style="602" customWidth="1"/>
    <col min="773" max="773" width="10.28515625" style="602" customWidth="1"/>
    <col min="774" max="774" width="12.7109375" style="602" customWidth="1"/>
    <col min="775" max="1024" width="9.140625" style="602"/>
    <col min="1025" max="1025" width="7.5703125" style="602" customWidth="1"/>
    <col min="1026" max="1026" width="42.42578125" style="602" customWidth="1"/>
    <col min="1027" max="1027" width="6.7109375" style="602" customWidth="1"/>
    <col min="1028" max="1028" width="7" style="602" customWidth="1"/>
    <col min="1029" max="1029" width="10.28515625" style="602" customWidth="1"/>
    <col min="1030" max="1030" width="12.7109375" style="602" customWidth="1"/>
    <col min="1031" max="1280" width="9.140625" style="602"/>
    <col min="1281" max="1281" width="7.5703125" style="602" customWidth="1"/>
    <col min="1282" max="1282" width="42.42578125" style="602" customWidth="1"/>
    <col min="1283" max="1283" width="6.7109375" style="602" customWidth="1"/>
    <col min="1284" max="1284" width="7" style="602" customWidth="1"/>
    <col min="1285" max="1285" width="10.28515625" style="602" customWidth="1"/>
    <col min="1286" max="1286" width="12.7109375" style="602" customWidth="1"/>
    <col min="1287" max="1536" width="9.140625" style="602"/>
    <col min="1537" max="1537" width="7.5703125" style="602" customWidth="1"/>
    <col min="1538" max="1538" width="42.42578125" style="602" customWidth="1"/>
    <col min="1539" max="1539" width="6.7109375" style="602" customWidth="1"/>
    <col min="1540" max="1540" width="7" style="602" customWidth="1"/>
    <col min="1541" max="1541" width="10.28515625" style="602" customWidth="1"/>
    <col min="1542" max="1542" width="12.7109375" style="602" customWidth="1"/>
    <col min="1543" max="1792" width="9.140625" style="602"/>
    <col min="1793" max="1793" width="7.5703125" style="602" customWidth="1"/>
    <col min="1794" max="1794" width="42.42578125" style="602" customWidth="1"/>
    <col min="1795" max="1795" width="6.7109375" style="602" customWidth="1"/>
    <col min="1796" max="1796" width="7" style="602" customWidth="1"/>
    <col min="1797" max="1797" width="10.28515625" style="602" customWidth="1"/>
    <col min="1798" max="1798" width="12.7109375" style="602" customWidth="1"/>
    <col min="1799" max="2048" width="9.140625" style="602"/>
    <col min="2049" max="2049" width="7.5703125" style="602" customWidth="1"/>
    <col min="2050" max="2050" width="42.42578125" style="602" customWidth="1"/>
    <col min="2051" max="2051" width="6.7109375" style="602" customWidth="1"/>
    <col min="2052" max="2052" width="7" style="602" customWidth="1"/>
    <col min="2053" max="2053" width="10.28515625" style="602" customWidth="1"/>
    <col min="2054" max="2054" width="12.7109375" style="602" customWidth="1"/>
    <col min="2055" max="2304" width="9.140625" style="602"/>
    <col min="2305" max="2305" width="7.5703125" style="602" customWidth="1"/>
    <col min="2306" max="2306" width="42.42578125" style="602" customWidth="1"/>
    <col min="2307" max="2307" width="6.7109375" style="602" customWidth="1"/>
    <col min="2308" max="2308" width="7" style="602" customWidth="1"/>
    <col min="2309" max="2309" width="10.28515625" style="602" customWidth="1"/>
    <col min="2310" max="2310" width="12.7109375" style="602" customWidth="1"/>
    <col min="2311" max="2560" width="9.140625" style="602"/>
    <col min="2561" max="2561" width="7.5703125" style="602" customWidth="1"/>
    <col min="2562" max="2562" width="42.42578125" style="602" customWidth="1"/>
    <col min="2563" max="2563" width="6.7109375" style="602" customWidth="1"/>
    <col min="2564" max="2564" width="7" style="602" customWidth="1"/>
    <col min="2565" max="2565" width="10.28515625" style="602" customWidth="1"/>
    <col min="2566" max="2566" width="12.7109375" style="602" customWidth="1"/>
    <col min="2567" max="2816" width="9.140625" style="602"/>
    <col min="2817" max="2817" width="7.5703125" style="602" customWidth="1"/>
    <col min="2818" max="2818" width="42.42578125" style="602" customWidth="1"/>
    <col min="2819" max="2819" width="6.7109375" style="602" customWidth="1"/>
    <col min="2820" max="2820" width="7" style="602" customWidth="1"/>
    <col min="2821" max="2821" width="10.28515625" style="602" customWidth="1"/>
    <col min="2822" max="2822" width="12.7109375" style="602" customWidth="1"/>
    <col min="2823" max="3072" width="9.140625" style="602"/>
    <col min="3073" max="3073" width="7.5703125" style="602" customWidth="1"/>
    <col min="3074" max="3074" width="42.42578125" style="602" customWidth="1"/>
    <col min="3075" max="3075" width="6.7109375" style="602" customWidth="1"/>
    <col min="3076" max="3076" width="7" style="602" customWidth="1"/>
    <col min="3077" max="3077" width="10.28515625" style="602" customWidth="1"/>
    <col min="3078" max="3078" width="12.7109375" style="602" customWidth="1"/>
    <col min="3079" max="3328" width="9.140625" style="602"/>
    <col min="3329" max="3329" width="7.5703125" style="602" customWidth="1"/>
    <col min="3330" max="3330" width="42.42578125" style="602" customWidth="1"/>
    <col min="3331" max="3331" width="6.7109375" style="602" customWidth="1"/>
    <col min="3332" max="3332" width="7" style="602" customWidth="1"/>
    <col min="3333" max="3333" width="10.28515625" style="602" customWidth="1"/>
    <col min="3334" max="3334" width="12.7109375" style="602" customWidth="1"/>
    <col min="3335" max="3584" width="9.140625" style="602"/>
    <col min="3585" max="3585" width="7.5703125" style="602" customWidth="1"/>
    <col min="3586" max="3586" width="42.42578125" style="602" customWidth="1"/>
    <col min="3587" max="3587" width="6.7109375" style="602" customWidth="1"/>
    <col min="3588" max="3588" width="7" style="602" customWidth="1"/>
    <col min="3589" max="3589" width="10.28515625" style="602" customWidth="1"/>
    <col min="3590" max="3590" width="12.7109375" style="602" customWidth="1"/>
    <col min="3591" max="3840" width="9.140625" style="602"/>
    <col min="3841" max="3841" width="7.5703125" style="602" customWidth="1"/>
    <col min="3842" max="3842" width="42.42578125" style="602" customWidth="1"/>
    <col min="3843" max="3843" width="6.7109375" style="602" customWidth="1"/>
    <col min="3844" max="3844" width="7" style="602" customWidth="1"/>
    <col min="3845" max="3845" width="10.28515625" style="602" customWidth="1"/>
    <col min="3846" max="3846" width="12.7109375" style="602" customWidth="1"/>
    <col min="3847" max="4096" width="9.140625" style="602"/>
    <col min="4097" max="4097" width="7.5703125" style="602" customWidth="1"/>
    <col min="4098" max="4098" width="42.42578125" style="602" customWidth="1"/>
    <col min="4099" max="4099" width="6.7109375" style="602" customWidth="1"/>
    <col min="4100" max="4100" width="7" style="602" customWidth="1"/>
    <col min="4101" max="4101" width="10.28515625" style="602" customWidth="1"/>
    <col min="4102" max="4102" width="12.7109375" style="602" customWidth="1"/>
    <col min="4103" max="4352" width="9.140625" style="602"/>
    <col min="4353" max="4353" width="7.5703125" style="602" customWidth="1"/>
    <col min="4354" max="4354" width="42.42578125" style="602" customWidth="1"/>
    <col min="4355" max="4355" width="6.7109375" style="602" customWidth="1"/>
    <col min="4356" max="4356" width="7" style="602" customWidth="1"/>
    <col min="4357" max="4357" width="10.28515625" style="602" customWidth="1"/>
    <col min="4358" max="4358" width="12.7109375" style="602" customWidth="1"/>
    <col min="4359" max="4608" width="9.140625" style="602"/>
    <col min="4609" max="4609" width="7.5703125" style="602" customWidth="1"/>
    <col min="4610" max="4610" width="42.42578125" style="602" customWidth="1"/>
    <col min="4611" max="4611" width="6.7109375" style="602" customWidth="1"/>
    <col min="4612" max="4612" width="7" style="602" customWidth="1"/>
    <col min="4613" max="4613" width="10.28515625" style="602" customWidth="1"/>
    <col min="4614" max="4614" width="12.7109375" style="602" customWidth="1"/>
    <col min="4615" max="4864" width="9.140625" style="602"/>
    <col min="4865" max="4865" width="7.5703125" style="602" customWidth="1"/>
    <col min="4866" max="4866" width="42.42578125" style="602" customWidth="1"/>
    <col min="4867" max="4867" width="6.7109375" style="602" customWidth="1"/>
    <col min="4868" max="4868" width="7" style="602" customWidth="1"/>
    <col min="4869" max="4869" width="10.28515625" style="602" customWidth="1"/>
    <col min="4870" max="4870" width="12.7109375" style="602" customWidth="1"/>
    <col min="4871" max="5120" width="9.140625" style="602"/>
    <col min="5121" max="5121" width="7.5703125" style="602" customWidth="1"/>
    <col min="5122" max="5122" width="42.42578125" style="602" customWidth="1"/>
    <col min="5123" max="5123" width="6.7109375" style="602" customWidth="1"/>
    <col min="5124" max="5124" width="7" style="602" customWidth="1"/>
    <col min="5125" max="5125" width="10.28515625" style="602" customWidth="1"/>
    <col min="5126" max="5126" width="12.7109375" style="602" customWidth="1"/>
    <col min="5127" max="5376" width="9.140625" style="602"/>
    <col min="5377" max="5377" width="7.5703125" style="602" customWidth="1"/>
    <col min="5378" max="5378" width="42.42578125" style="602" customWidth="1"/>
    <col min="5379" max="5379" width="6.7109375" style="602" customWidth="1"/>
    <col min="5380" max="5380" width="7" style="602" customWidth="1"/>
    <col min="5381" max="5381" width="10.28515625" style="602" customWidth="1"/>
    <col min="5382" max="5382" width="12.7109375" style="602" customWidth="1"/>
    <col min="5383" max="5632" width="9.140625" style="602"/>
    <col min="5633" max="5633" width="7.5703125" style="602" customWidth="1"/>
    <col min="5634" max="5634" width="42.42578125" style="602" customWidth="1"/>
    <col min="5635" max="5635" width="6.7109375" style="602" customWidth="1"/>
    <col min="5636" max="5636" width="7" style="602" customWidth="1"/>
    <col min="5637" max="5637" width="10.28515625" style="602" customWidth="1"/>
    <col min="5638" max="5638" width="12.7109375" style="602" customWidth="1"/>
    <col min="5639" max="5888" width="9.140625" style="602"/>
    <col min="5889" max="5889" width="7.5703125" style="602" customWidth="1"/>
    <col min="5890" max="5890" width="42.42578125" style="602" customWidth="1"/>
    <col min="5891" max="5891" width="6.7109375" style="602" customWidth="1"/>
    <col min="5892" max="5892" width="7" style="602" customWidth="1"/>
    <col min="5893" max="5893" width="10.28515625" style="602" customWidth="1"/>
    <col min="5894" max="5894" width="12.7109375" style="602" customWidth="1"/>
    <col min="5895" max="6144" width="9.140625" style="602"/>
    <col min="6145" max="6145" width="7.5703125" style="602" customWidth="1"/>
    <col min="6146" max="6146" width="42.42578125" style="602" customWidth="1"/>
    <col min="6147" max="6147" width="6.7109375" style="602" customWidth="1"/>
    <col min="6148" max="6148" width="7" style="602" customWidth="1"/>
    <col min="6149" max="6149" width="10.28515625" style="602" customWidth="1"/>
    <col min="6150" max="6150" width="12.7109375" style="602" customWidth="1"/>
    <col min="6151" max="6400" width="9.140625" style="602"/>
    <col min="6401" max="6401" width="7.5703125" style="602" customWidth="1"/>
    <col min="6402" max="6402" width="42.42578125" style="602" customWidth="1"/>
    <col min="6403" max="6403" width="6.7109375" style="602" customWidth="1"/>
    <col min="6404" max="6404" width="7" style="602" customWidth="1"/>
    <col min="6405" max="6405" width="10.28515625" style="602" customWidth="1"/>
    <col min="6406" max="6406" width="12.7109375" style="602" customWidth="1"/>
    <col min="6407" max="6656" width="9.140625" style="602"/>
    <col min="6657" max="6657" width="7.5703125" style="602" customWidth="1"/>
    <col min="6658" max="6658" width="42.42578125" style="602" customWidth="1"/>
    <col min="6659" max="6659" width="6.7109375" style="602" customWidth="1"/>
    <col min="6660" max="6660" width="7" style="602" customWidth="1"/>
    <col min="6661" max="6661" width="10.28515625" style="602" customWidth="1"/>
    <col min="6662" max="6662" width="12.7109375" style="602" customWidth="1"/>
    <col min="6663" max="6912" width="9.140625" style="602"/>
    <col min="6913" max="6913" width="7.5703125" style="602" customWidth="1"/>
    <col min="6914" max="6914" width="42.42578125" style="602" customWidth="1"/>
    <col min="6915" max="6915" width="6.7109375" style="602" customWidth="1"/>
    <col min="6916" max="6916" width="7" style="602" customWidth="1"/>
    <col min="6917" max="6917" width="10.28515625" style="602" customWidth="1"/>
    <col min="6918" max="6918" width="12.7109375" style="602" customWidth="1"/>
    <col min="6919" max="7168" width="9.140625" style="602"/>
    <col min="7169" max="7169" width="7.5703125" style="602" customWidth="1"/>
    <col min="7170" max="7170" width="42.42578125" style="602" customWidth="1"/>
    <col min="7171" max="7171" width="6.7109375" style="602" customWidth="1"/>
    <col min="7172" max="7172" width="7" style="602" customWidth="1"/>
    <col min="7173" max="7173" width="10.28515625" style="602" customWidth="1"/>
    <col min="7174" max="7174" width="12.7109375" style="602" customWidth="1"/>
    <col min="7175" max="7424" width="9.140625" style="602"/>
    <col min="7425" max="7425" width="7.5703125" style="602" customWidth="1"/>
    <col min="7426" max="7426" width="42.42578125" style="602" customWidth="1"/>
    <col min="7427" max="7427" width="6.7109375" style="602" customWidth="1"/>
    <col min="7428" max="7428" width="7" style="602" customWidth="1"/>
    <col min="7429" max="7429" width="10.28515625" style="602" customWidth="1"/>
    <col min="7430" max="7430" width="12.7109375" style="602" customWidth="1"/>
    <col min="7431" max="7680" width="9.140625" style="602"/>
    <col min="7681" max="7681" width="7.5703125" style="602" customWidth="1"/>
    <col min="7682" max="7682" width="42.42578125" style="602" customWidth="1"/>
    <col min="7683" max="7683" width="6.7109375" style="602" customWidth="1"/>
    <col min="7684" max="7684" width="7" style="602" customWidth="1"/>
    <col min="7685" max="7685" width="10.28515625" style="602" customWidth="1"/>
    <col min="7686" max="7686" width="12.7109375" style="602" customWidth="1"/>
    <col min="7687" max="7936" width="9.140625" style="602"/>
    <col min="7937" max="7937" width="7.5703125" style="602" customWidth="1"/>
    <col min="7938" max="7938" width="42.42578125" style="602" customWidth="1"/>
    <col min="7939" max="7939" width="6.7109375" style="602" customWidth="1"/>
    <col min="7940" max="7940" width="7" style="602" customWidth="1"/>
    <col min="7941" max="7941" width="10.28515625" style="602" customWidth="1"/>
    <col min="7942" max="7942" width="12.7109375" style="602" customWidth="1"/>
    <col min="7943" max="8192" width="9.140625" style="602"/>
    <col min="8193" max="8193" width="7.5703125" style="602" customWidth="1"/>
    <col min="8194" max="8194" width="42.42578125" style="602" customWidth="1"/>
    <col min="8195" max="8195" width="6.7109375" style="602" customWidth="1"/>
    <col min="8196" max="8196" width="7" style="602" customWidth="1"/>
    <col min="8197" max="8197" width="10.28515625" style="602" customWidth="1"/>
    <col min="8198" max="8198" width="12.7109375" style="602" customWidth="1"/>
    <col min="8199" max="8448" width="9.140625" style="602"/>
    <col min="8449" max="8449" width="7.5703125" style="602" customWidth="1"/>
    <col min="8450" max="8450" width="42.42578125" style="602" customWidth="1"/>
    <col min="8451" max="8451" width="6.7109375" style="602" customWidth="1"/>
    <col min="8452" max="8452" width="7" style="602" customWidth="1"/>
    <col min="8453" max="8453" width="10.28515625" style="602" customWidth="1"/>
    <col min="8454" max="8454" width="12.7109375" style="602" customWidth="1"/>
    <col min="8455" max="8704" width="9.140625" style="602"/>
    <col min="8705" max="8705" width="7.5703125" style="602" customWidth="1"/>
    <col min="8706" max="8706" width="42.42578125" style="602" customWidth="1"/>
    <col min="8707" max="8707" width="6.7109375" style="602" customWidth="1"/>
    <col min="8708" max="8708" width="7" style="602" customWidth="1"/>
    <col min="8709" max="8709" width="10.28515625" style="602" customWidth="1"/>
    <col min="8710" max="8710" width="12.7109375" style="602" customWidth="1"/>
    <col min="8711" max="8960" width="9.140625" style="602"/>
    <col min="8961" max="8961" width="7.5703125" style="602" customWidth="1"/>
    <col min="8962" max="8962" width="42.42578125" style="602" customWidth="1"/>
    <col min="8963" max="8963" width="6.7109375" style="602" customWidth="1"/>
    <col min="8964" max="8964" width="7" style="602" customWidth="1"/>
    <col min="8965" max="8965" width="10.28515625" style="602" customWidth="1"/>
    <col min="8966" max="8966" width="12.7109375" style="602" customWidth="1"/>
    <col min="8967" max="9216" width="9.140625" style="602"/>
    <col min="9217" max="9217" width="7.5703125" style="602" customWidth="1"/>
    <col min="9218" max="9218" width="42.42578125" style="602" customWidth="1"/>
    <col min="9219" max="9219" width="6.7109375" style="602" customWidth="1"/>
    <col min="9220" max="9220" width="7" style="602" customWidth="1"/>
    <col min="9221" max="9221" width="10.28515625" style="602" customWidth="1"/>
    <col min="9222" max="9222" width="12.7109375" style="602" customWidth="1"/>
    <col min="9223" max="9472" width="9.140625" style="602"/>
    <col min="9473" max="9473" width="7.5703125" style="602" customWidth="1"/>
    <col min="9474" max="9474" width="42.42578125" style="602" customWidth="1"/>
    <col min="9475" max="9475" width="6.7109375" style="602" customWidth="1"/>
    <col min="9476" max="9476" width="7" style="602" customWidth="1"/>
    <col min="9477" max="9477" width="10.28515625" style="602" customWidth="1"/>
    <col min="9478" max="9478" width="12.7109375" style="602" customWidth="1"/>
    <col min="9479" max="9728" width="9.140625" style="602"/>
    <col min="9729" max="9729" width="7.5703125" style="602" customWidth="1"/>
    <col min="9730" max="9730" width="42.42578125" style="602" customWidth="1"/>
    <col min="9731" max="9731" width="6.7109375" style="602" customWidth="1"/>
    <col min="9732" max="9732" width="7" style="602" customWidth="1"/>
    <col min="9733" max="9733" width="10.28515625" style="602" customWidth="1"/>
    <col min="9734" max="9734" width="12.7109375" style="602" customWidth="1"/>
    <col min="9735" max="9984" width="9.140625" style="602"/>
    <col min="9985" max="9985" width="7.5703125" style="602" customWidth="1"/>
    <col min="9986" max="9986" width="42.42578125" style="602" customWidth="1"/>
    <col min="9987" max="9987" width="6.7109375" style="602" customWidth="1"/>
    <col min="9988" max="9988" width="7" style="602" customWidth="1"/>
    <col min="9989" max="9989" width="10.28515625" style="602" customWidth="1"/>
    <col min="9990" max="9990" width="12.7109375" style="602" customWidth="1"/>
    <col min="9991" max="10240" width="9.140625" style="602"/>
    <col min="10241" max="10241" width="7.5703125" style="602" customWidth="1"/>
    <col min="10242" max="10242" width="42.42578125" style="602" customWidth="1"/>
    <col min="10243" max="10243" width="6.7109375" style="602" customWidth="1"/>
    <col min="10244" max="10244" width="7" style="602" customWidth="1"/>
    <col min="10245" max="10245" width="10.28515625" style="602" customWidth="1"/>
    <col min="10246" max="10246" width="12.7109375" style="602" customWidth="1"/>
    <col min="10247" max="10496" width="9.140625" style="602"/>
    <col min="10497" max="10497" width="7.5703125" style="602" customWidth="1"/>
    <col min="10498" max="10498" width="42.42578125" style="602" customWidth="1"/>
    <col min="10499" max="10499" width="6.7109375" style="602" customWidth="1"/>
    <col min="10500" max="10500" width="7" style="602" customWidth="1"/>
    <col min="10501" max="10501" width="10.28515625" style="602" customWidth="1"/>
    <col min="10502" max="10502" width="12.7109375" style="602" customWidth="1"/>
    <col min="10503" max="10752" width="9.140625" style="602"/>
    <col min="10753" max="10753" width="7.5703125" style="602" customWidth="1"/>
    <col min="10754" max="10754" width="42.42578125" style="602" customWidth="1"/>
    <col min="10755" max="10755" width="6.7109375" style="602" customWidth="1"/>
    <col min="10756" max="10756" width="7" style="602" customWidth="1"/>
    <col min="10757" max="10757" width="10.28515625" style="602" customWidth="1"/>
    <col min="10758" max="10758" width="12.7109375" style="602" customWidth="1"/>
    <col min="10759" max="11008" width="9.140625" style="602"/>
    <col min="11009" max="11009" width="7.5703125" style="602" customWidth="1"/>
    <col min="11010" max="11010" width="42.42578125" style="602" customWidth="1"/>
    <col min="11011" max="11011" width="6.7109375" style="602" customWidth="1"/>
    <col min="11012" max="11012" width="7" style="602" customWidth="1"/>
    <col min="11013" max="11013" width="10.28515625" style="602" customWidth="1"/>
    <col min="11014" max="11014" width="12.7109375" style="602" customWidth="1"/>
    <col min="11015" max="11264" width="9.140625" style="602"/>
    <col min="11265" max="11265" width="7.5703125" style="602" customWidth="1"/>
    <col min="11266" max="11266" width="42.42578125" style="602" customWidth="1"/>
    <col min="11267" max="11267" width="6.7109375" style="602" customWidth="1"/>
    <col min="11268" max="11268" width="7" style="602" customWidth="1"/>
    <col min="11269" max="11269" width="10.28515625" style="602" customWidth="1"/>
    <col min="11270" max="11270" width="12.7109375" style="602" customWidth="1"/>
    <col min="11271" max="11520" width="9.140625" style="602"/>
    <col min="11521" max="11521" width="7.5703125" style="602" customWidth="1"/>
    <col min="11522" max="11522" width="42.42578125" style="602" customWidth="1"/>
    <col min="11523" max="11523" width="6.7109375" style="602" customWidth="1"/>
    <col min="11524" max="11524" width="7" style="602" customWidth="1"/>
    <col min="11525" max="11525" width="10.28515625" style="602" customWidth="1"/>
    <col min="11526" max="11526" width="12.7109375" style="602" customWidth="1"/>
    <col min="11527" max="11776" width="9.140625" style="602"/>
    <col min="11777" max="11777" width="7.5703125" style="602" customWidth="1"/>
    <col min="11778" max="11778" width="42.42578125" style="602" customWidth="1"/>
    <col min="11779" max="11779" width="6.7109375" style="602" customWidth="1"/>
    <col min="11780" max="11780" width="7" style="602" customWidth="1"/>
    <col min="11781" max="11781" width="10.28515625" style="602" customWidth="1"/>
    <col min="11782" max="11782" width="12.7109375" style="602" customWidth="1"/>
    <col min="11783" max="12032" width="9.140625" style="602"/>
    <col min="12033" max="12033" width="7.5703125" style="602" customWidth="1"/>
    <col min="12034" max="12034" width="42.42578125" style="602" customWidth="1"/>
    <col min="12035" max="12035" width="6.7109375" style="602" customWidth="1"/>
    <col min="12036" max="12036" width="7" style="602" customWidth="1"/>
    <col min="12037" max="12037" width="10.28515625" style="602" customWidth="1"/>
    <col min="12038" max="12038" width="12.7109375" style="602" customWidth="1"/>
    <col min="12039" max="12288" width="9.140625" style="602"/>
    <col min="12289" max="12289" width="7.5703125" style="602" customWidth="1"/>
    <col min="12290" max="12290" width="42.42578125" style="602" customWidth="1"/>
    <col min="12291" max="12291" width="6.7109375" style="602" customWidth="1"/>
    <col min="12292" max="12292" width="7" style="602" customWidth="1"/>
    <col min="12293" max="12293" width="10.28515625" style="602" customWidth="1"/>
    <col min="12294" max="12294" width="12.7109375" style="602" customWidth="1"/>
    <col min="12295" max="12544" width="9.140625" style="602"/>
    <col min="12545" max="12545" width="7.5703125" style="602" customWidth="1"/>
    <col min="12546" max="12546" width="42.42578125" style="602" customWidth="1"/>
    <col min="12547" max="12547" width="6.7109375" style="602" customWidth="1"/>
    <col min="12548" max="12548" width="7" style="602" customWidth="1"/>
    <col min="12549" max="12549" width="10.28515625" style="602" customWidth="1"/>
    <col min="12550" max="12550" width="12.7109375" style="602" customWidth="1"/>
    <col min="12551" max="12800" width="9.140625" style="602"/>
    <col min="12801" max="12801" width="7.5703125" style="602" customWidth="1"/>
    <col min="12802" max="12802" width="42.42578125" style="602" customWidth="1"/>
    <col min="12803" max="12803" width="6.7109375" style="602" customWidth="1"/>
    <col min="12804" max="12804" width="7" style="602" customWidth="1"/>
    <col min="12805" max="12805" width="10.28515625" style="602" customWidth="1"/>
    <col min="12806" max="12806" width="12.7109375" style="602" customWidth="1"/>
    <col min="12807" max="13056" width="9.140625" style="602"/>
    <col min="13057" max="13057" width="7.5703125" style="602" customWidth="1"/>
    <col min="13058" max="13058" width="42.42578125" style="602" customWidth="1"/>
    <col min="13059" max="13059" width="6.7109375" style="602" customWidth="1"/>
    <col min="13060" max="13060" width="7" style="602" customWidth="1"/>
    <col min="13061" max="13061" width="10.28515625" style="602" customWidth="1"/>
    <col min="13062" max="13062" width="12.7109375" style="602" customWidth="1"/>
    <col min="13063" max="13312" width="9.140625" style="602"/>
    <col min="13313" max="13313" width="7.5703125" style="602" customWidth="1"/>
    <col min="13314" max="13314" width="42.42578125" style="602" customWidth="1"/>
    <col min="13315" max="13315" width="6.7109375" style="602" customWidth="1"/>
    <col min="13316" max="13316" width="7" style="602" customWidth="1"/>
    <col min="13317" max="13317" width="10.28515625" style="602" customWidth="1"/>
    <col min="13318" max="13318" width="12.7109375" style="602" customWidth="1"/>
    <col min="13319" max="13568" width="9.140625" style="602"/>
    <col min="13569" max="13569" width="7.5703125" style="602" customWidth="1"/>
    <col min="13570" max="13570" width="42.42578125" style="602" customWidth="1"/>
    <col min="13571" max="13571" width="6.7109375" style="602" customWidth="1"/>
    <col min="13572" max="13572" width="7" style="602" customWidth="1"/>
    <col min="13573" max="13573" width="10.28515625" style="602" customWidth="1"/>
    <col min="13574" max="13574" width="12.7109375" style="602" customWidth="1"/>
    <col min="13575" max="13824" width="9.140625" style="602"/>
    <col min="13825" max="13825" width="7.5703125" style="602" customWidth="1"/>
    <col min="13826" max="13826" width="42.42578125" style="602" customWidth="1"/>
    <col min="13827" max="13827" width="6.7109375" style="602" customWidth="1"/>
    <col min="13828" max="13828" width="7" style="602" customWidth="1"/>
    <col min="13829" max="13829" width="10.28515625" style="602" customWidth="1"/>
    <col min="13830" max="13830" width="12.7109375" style="602" customWidth="1"/>
    <col min="13831" max="14080" width="9.140625" style="602"/>
    <col min="14081" max="14081" width="7.5703125" style="602" customWidth="1"/>
    <col min="14082" max="14082" width="42.42578125" style="602" customWidth="1"/>
    <col min="14083" max="14083" width="6.7109375" style="602" customWidth="1"/>
    <col min="14084" max="14084" width="7" style="602" customWidth="1"/>
    <col min="14085" max="14085" width="10.28515625" style="602" customWidth="1"/>
    <col min="14086" max="14086" width="12.7109375" style="602" customWidth="1"/>
    <col min="14087" max="14336" width="9.140625" style="602"/>
    <col min="14337" max="14337" width="7.5703125" style="602" customWidth="1"/>
    <col min="14338" max="14338" width="42.42578125" style="602" customWidth="1"/>
    <col min="14339" max="14339" width="6.7109375" style="602" customWidth="1"/>
    <col min="14340" max="14340" width="7" style="602" customWidth="1"/>
    <col min="14341" max="14341" width="10.28515625" style="602" customWidth="1"/>
    <col min="14342" max="14342" width="12.7109375" style="602" customWidth="1"/>
    <col min="14343" max="14592" width="9.140625" style="602"/>
    <col min="14593" max="14593" width="7.5703125" style="602" customWidth="1"/>
    <col min="14594" max="14594" width="42.42578125" style="602" customWidth="1"/>
    <col min="14595" max="14595" width="6.7109375" style="602" customWidth="1"/>
    <col min="14596" max="14596" width="7" style="602" customWidth="1"/>
    <col min="14597" max="14597" width="10.28515625" style="602" customWidth="1"/>
    <col min="14598" max="14598" width="12.7109375" style="602" customWidth="1"/>
    <col min="14599" max="14848" width="9.140625" style="602"/>
    <col min="14849" max="14849" width="7.5703125" style="602" customWidth="1"/>
    <col min="14850" max="14850" width="42.42578125" style="602" customWidth="1"/>
    <col min="14851" max="14851" width="6.7109375" style="602" customWidth="1"/>
    <col min="14852" max="14852" width="7" style="602" customWidth="1"/>
    <col min="14853" max="14853" width="10.28515625" style="602" customWidth="1"/>
    <col min="14854" max="14854" width="12.7109375" style="602" customWidth="1"/>
    <col min="14855" max="15104" width="9.140625" style="602"/>
    <col min="15105" max="15105" width="7.5703125" style="602" customWidth="1"/>
    <col min="15106" max="15106" width="42.42578125" style="602" customWidth="1"/>
    <col min="15107" max="15107" width="6.7109375" style="602" customWidth="1"/>
    <col min="15108" max="15108" width="7" style="602" customWidth="1"/>
    <col min="15109" max="15109" width="10.28515625" style="602" customWidth="1"/>
    <col min="15110" max="15110" width="12.7109375" style="602" customWidth="1"/>
    <col min="15111" max="15360" width="9.140625" style="602"/>
    <col min="15361" max="15361" width="7.5703125" style="602" customWidth="1"/>
    <col min="15362" max="15362" width="42.42578125" style="602" customWidth="1"/>
    <col min="15363" max="15363" width="6.7109375" style="602" customWidth="1"/>
    <col min="15364" max="15364" width="7" style="602" customWidth="1"/>
    <col min="15365" max="15365" width="10.28515625" style="602" customWidth="1"/>
    <col min="15366" max="15366" width="12.7109375" style="602" customWidth="1"/>
    <col min="15367" max="15616" width="9.140625" style="602"/>
    <col min="15617" max="15617" width="7.5703125" style="602" customWidth="1"/>
    <col min="15618" max="15618" width="42.42578125" style="602" customWidth="1"/>
    <col min="15619" max="15619" width="6.7109375" style="602" customWidth="1"/>
    <col min="15620" max="15620" width="7" style="602" customWidth="1"/>
    <col min="15621" max="15621" width="10.28515625" style="602" customWidth="1"/>
    <col min="15622" max="15622" width="12.7109375" style="602" customWidth="1"/>
    <col min="15623" max="15872" width="9.140625" style="602"/>
    <col min="15873" max="15873" width="7.5703125" style="602" customWidth="1"/>
    <col min="15874" max="15874" width="42.42578125" style="602" customWidth="1"/>
    <col min="15875" max="15875" width="6.7109375" style="602" customWidth="1"/>
    <col min="15876" max="15876" width="7" style="602" customWidth="1"/>
    <col min="15877" max="15877" width="10.28515625" style="602" customWidth="1"/>
    <col min="15878" max="15878" width="12.7109375" style="602" customWidth="1"/>
    <col min="15879" max="16128" width="9.140625" style="602"/>
    <col min="16129" max="16129" width="7.5703125" style="602" customWidth="1"/>
    <col min="16130" max="16130" width="42.42578125" style="602" customWidth="1"/>
    <col min="16131" max="16131" width="6.7109375" style="602" customWidth="1"/>
    <col min="16132" max="16132" width="7" style="602" customWidth="1"/>
    <col min="16133" max="16133" width="10.28515625" style="602" customWidth="1"/>
    <col min="16134" max="16134" width="12.7109375" style="602" customWidth="1"/>
    <col min="16135" max="16384" width="9.140625" style="602"/>
  </cols>
  <sheetData>
    <row r="1" spans="1:6" ht="18">
      <c r="A1" s="600"/>
      <c r="B1" s="946"/>
      <c r="C1" s="946"/>
      <c r="D1" s="946"/>
      <c r="E1" s="946"/>
    </row>
    <row r="2" spans="1:6" ht="18">
      <c r="A2" s="603"/>
      <c r="B2" s="600"/>
      <c r="C2" s="749"/>
    </row>
    <row r="3" spans="1:6" ht="18">
      <c r="A3" s="773"/>
      <c r="B3" s="947" t="s">
        <v>1903</v>
      </c>
      <c r="C3" s="947"/>
      <c r="D3" s="947"/>
      <c r="E3" s="947"/>
    </row>
    <row r="4" spans="1:6">
      <c r="A4" s="755"/>
      <c r="B4" s="606"/>
      <c r="C4" s="749"/>
    </row>
    <row r="5" spans="1:6" s="607" customFormat="1">
      <c r="A5" s="666"/>
      <c r="C5" s="666"/>
      <c r="D5" s="683"/>
      <c r="E5" s="609"/>
      <c r="F5" s="609"/>
    </row>
    <row r="6" spans="1:6" s="607" customFormat="1" ht="13.5">
      <c r="A6" s="730" t="s">
        <v>766</v>
      </c>
      <c r="B6" s="730" t="s">
        <v>767</v>
      </c>
      <c r="C6" s="730" t="s">
        <v>768</v>
      </c>
      <c r="D6" s="731" t="s">
        <v>87</v>
      </c>
      <c r="E6" s="731" t="s">
        <v>769</v>
      </c>
      <c r="F6" s="731" t="s">
        <v>770</v>
      </c>
    </row>
    <row r="7" spans="1:6" s="607" customFormat="1" ht="13.5">
      <c r="A7" s="732"/>
      <c r="B7" s="732"/>
      <c r="C7" s="732"/>
      <c r="D7" s="733"/>
      <c r="E7" s="733"/>
      <c r="F7" s="733"/>
    </row>
    <row r="8" spans="1:6" s="616" customFormat="1" ht="13.5">
      <c r="A8" s="610"/>
      <c r="B8" s="611" t="s">
        <v>2136</v>
      </c>
      <c r="C8" s="612"/>
      <c r="D8" s="613"/>
      <c r="E8" s="614"/>
      <c r="F8" s="615"/>
    </row>
    <row r="9" spans="1:6" s="616" customFormat="1" ht="13.5">
      <c r="A9" s="610"/>
      <c r="B9" s="943" t="s">
        <v>2137</v>
      </c>
      <c r="C9" s="943"/>
      <c r="D9" s="943"/>
      <c r="E9" s="943"/>
      <c r="F9" s="615"/>
    </row>
    <row r="10" spans="1:6" s="616" customFormat="1" ht="13.5">
      <c r="A10" s="610"/>
      <c r="B10" s="943" t="s">
        <v>2138</v>
      </c>
      <c r="C10" s="943"/>
      <c r="D10" s="943"/>
      <c r="E10" s="943"/>
      <c r="F10" s="615"/>
    </row>
    <row r="11" spans="1:6" s="616" customFormat="1" ht="13.5">
      <c r="A11" s="610"/>
      <c r="B11" s="943" t="s">
        <v>2485</v>
      </c>
      <c r="C11" s="943"/>
      <c r="D11" s="943"/>
      <c r="E11" s="943"/>
      <c r="F11" s="615"/>
    </row>
    <row r="12" spans="1:6" s="616" customFormat="1" ht="13.5">
      <c r="A12" s="610"/>
      <c r="B12" s="943" t="s">
        <v>2486</v>
      </c>
      <c r="C12" s="943"/>
      <c r="D12" s="943"/>
      <c r="E12" s="943"/>
      <c r="F12" s="615"/>
    </row>
    <row r="13" spans="1:6" s="616" customFormat="1" ht="13.5">
      <c r="A13" s="610"/>
      <c r="B13" s="943" t="s">
        <v>2487</v>
      </c>
      <c r="C13" s="943"/>
      <c r="D13" s="943"/>
      <c r="E13" s="943"/>
      <c r="F13" s="615"/>
    </row>
    <row r="14" spans="1:6" s="616" customFormat="1" ht="13.5">
      <c r="A14" s="610"/>
      <c r="B14" s="943" t="s">
        <v>2488</v>
      </c>
      <c r="C14" s="943"/>
      <c r="D14" s="943"/>
      <c r="E14" s="943"/>
      <c r="F14" s="615"/>
    </row>
    <row r="15" spans="1:6" s="616" customFormat="1" ht="13.5">
      <c r="A15" s="610"/>
      <c r="B15" s="943" t="s">
        <v>2489</v>
      </c>
      <c r="C15" s="943"/>
      <c r="D15" s="943"/>
      <c r="E15" s="943"/>
      <c r="F15" s="615"/>
    </row>
    <row r="16" spans="1:6" s="616" customFormat="1" ht="13.5">
      <c r="A16" s="610"/>
      <c r="B16" s="945" t="s">
        <v>2139</v>
      </c>
      <c r="C16" s="945"/>
      <c r="D16" s="945"/>
      <c r="E16" s="945"/>
      <c r="F16" s="615"/>
    </row>
    <row r="17" spans="1:7" s="616" customFormat="1" ht="13.5">
      <c r="A17" s="610"/>
      <c r="B17" s="945" t="s">
        <v>2490</v>
      </c>
      <c r="C17" s="945"/>
      <c r="D17" s="945"/>
      <c r="E17" s="945"/>
      <c r="F17" s="615"/>
    </row>
    <row r="18" spans="1:7" s="616" customFormat="1" ht="13.5">
      <c r="A18" s="610"/>
      <c r="B18" s="945" t="s">
        <v>2491</v>
      </c>
      <c r="C18" s="945"/>
      <c r="D18" s="945"/>
      <c r="E18" s="945"/>
      <c r="F18" s="615"/>
    </row>
    <row r="19" spans="1:7" s="616" customFormat="1" ht="13.5">
      <c r="A19" s="610"/>
      <c r="B19" s="945" t="s">
        <v>2492</v>
      </c>
      <c r="C19" s="945"/>
      <c r="D19" s="945"/>
      <c r="E19" s="945"/>
      <c r="F19" s="615"/>
    </row>
    <row r="20" spans="1:7" s="616" customFormat="1" ht="13.5">
      <c r="A20" s="610"/>
      <c r="B20" s="943" t="s">
        <v>2493</v>
      </c>
      <c r="C20" s="943"/>
      <c r="D20" s="943"/>
      <c r="E20" s="943"/>
      <c r="F20" s="615"/>
    </row>
    <row r="21" spans="1:7" s="616" customFormat="1" ht="13.5">
      <c r="A21" s="610"/>
      <c r="B21" s="948" t="s">
        <v>2494</v>
      </c>
      <c r="C21" s="948"/>
      <c r="D21" s="948"/>
      <c r="E21" s="948"/>
      <c r="F21" s="615"/>
    </row>
    <row r="22" spans="1:7" s="616" customFormat="1" ht="13.5">
      <c r="A22" s="610"/>
      <c r="B22" s="944" t="s">
        <v>2495</v>
      </c>
      <c r="C22" s="944"/>
      <c r="D22" s="944"/>
      <c r="E22" s="944"/>
      <c r="F22" s="615"/>
    </row>
    <row r="23" spans="1:7" s="616" customFormat="1" ht="13.5">
      <c r="A23" s="610"/>
      <c r="B23" s="944" t="s">
        <v>2140</v>
      </c>
      <c r="C23" s="944"/>
      <c r="D23" s="944"/>
      <c r="E23" s="944"/>
      <c r="F23" s="615"/>
    </row>
    <row r="24" spans="1:7" s="616" customFormat="1" ht="13.5">
      <c r="A24" s="610"/>
      <c r="B24" s="944" t="s">
        <v>2141</v>
      </c>
      <c r="C24" s="944"/>
      <c r="D24" s="944"/>
      <c r="E24" s="944"/>
      <c r="F24" s="615"/>
    </row>
    <row r="25" spans="1:7" s="616" customFormat="1" ht="13.5">
      <c r="A25" s="610"/>
      <c r="B25" s="944" t="s">
        <v>2142</v>
      </c>
      <c r="C25" s="944"/>
      <c r="D25" s="944"/>
      <c r="E25" s="944"/>
      <c r="F25" s="615"/>
    </row>
    <row r="26" spans="1:7" s="616" customFormat="1" ht="13.5">
      <c r="A26" s="610"/>
      <c r="B26" s="944" t="s">
        <v>2496</v>
      </c>
      <c r="C26" s="944"/>
      <c r="D26" s="944"/>
      <c r="E26" s="944"/>
      <c r="F26" s="615"/>
    </row>
    <row r="27" spans="1:7" s="616" customFormat="1" ht="13.5">
      <c r="A27" s="610"/>
      <c r="B27" s="944" t="s">
        <v>2497</v>
      </c>
      <c r="C27" s="944"/>
      <c r="D27" s="944"/>
      <c r="E27" s="944"/>
      <c r="F27" s="615"/>
    </row>
    <row r="28" spans="1:7" s="616" customFormat="1" ht="13.5">
      <c r="A28" s="610"/>
      <c r="B28" s="944" t="s">
        <v>2498</v>
      </c>
      <c r="C28" s="944"/>
      <c r="D28" s="944"/>
      <c r="E28" s="944"/>
      <c r="F28" s="615"/>
    </row>
    <row r="29" spans="1:7" s="620" customFormat="1">
      <c r="A29" s="610"/>
      <c r="B29" s="943" t="s">
        <v>2499</v>
      </c>
      <c r="C29" s="943"/>
      <c r="D29" s="943"/>
      <c r="E29" s="943"/>
      <c r="F29" s="618">
        <f>D29*E29</f>
        <v>0</v>
      </c>
      <c r="G29" s="619"/>
    </row>
    <row r="30" spans="1:7" s="620" customFormat="1">
      <c r="A30" s="610"/>
      <c r="B30" s="943" t="s">
        <v>2500</v>
      </c>
      <c r="C30" s="943"/>
      <c r="D30" s="943"/>
      <c r="E30" s="943"/>
      <c r="F30" s="618">
        <f>D30*E30</f>
        <v>0</v>
      </c>
      <c r="G30" s="619"/>
    </row>
    <row r="31" spans="1:7" s="616" customFormat="1" ht="13.5">
      <c r="A31" s="610"/>
      <c r="B31" s="944" t="s">
        <v>2501</v>
      </c>
      <c r="C31" s="944"/>
      <c r="D31" s="944"/>
      <c r="E31" s="944"/>
      <c r="F31" s="615"/>
    </row>
    <row r="32" spans="1:7" s="616" customFormat="1" ht="13.5">
      <c r="A32" s="610"/>
      <c r="B32" s="944" t="s">
        <v>2502</v>
      </c>
      <c r="C32" s="944"/>
      <c r="D32" s="944"/>
      <c r="E32" s="944"/>
      <c r="F32" s="615"/>
    </row>
    <row r="33" spans="1:7" s="620" customFormat="1">
      <c r="A33" s="610"/>
      <c r="B33" s="943" t="s">
        <v>2143</v>
      </c>
      <c r="C33" s="943"/>
      <c r="D33" s="943"/>
      <c r="E33" s="943"/>
      <c r="F33" s="618">
        <f>D33*E33</f>
        <v>0</v>
      </c>
      <c r="G33" s="619"/>
    </row>
    <row r="34" spans="1:7" s="620" customFormat="1">
      <c r="A34" s="610"/>
      <c r="B34" s="943" t="s">
        <v>2144</v>
      </c>
      <c r="C34" s="943"/>
      <c r="D34" s="943"/>
      <c r="E34" s="943"/>
      <c r="F34" s="618">
        <f>D34*E34</f>
        <v>0</v>
      </c>
      <c r="G34" s="619"/>
    </row>
    <row r="35" spans="1:7" s="620" customFormat="1">
      <c r="A35" s="610"/>
      <c r="B35" s="943" t="s">
        <v>2145</v>
      </c>
      <c r="C35" s="943"/>
      <c r="D35" s="943"/>
      <c r="E35" s="943"/>
      <c r="F35" s="621"/>
      <c r="G35" s="619"/>
    </row>
    <row r="36" spans="1:7" s="620" customFormat="1">
      <c r="A36" s="610"/>
      <c r="B36" s="943" t="s">
        <v>2146</v>
      </c>
      <c r="C36" s="943"/>
      <c r="D36" s="943"/>
      <c r="E36" s="943"/>
      <c r="F36" s="618">
        <f>D36*E36</f>
        <v>0</v>
      </c>
      <c r="G36" s="619"/>
    </row>
    <row r="37" spans="1:7" s="607" customFormat="1">
      <c r="A37" s="622"/>
      <c r="B37" s="622"/>
      <c r="C37" s="622"/>
      <c r="D37" s="552"/>
      <c r="E37" s="552"/>
      <c r="F37" s="552"/>
    </row>
    <row r="38" spans="1:7" s="607" customFormat="1">
      <c r="A38" s="774" t="s">
        <v>771</v>
      </c>
      <c r="B38" s="623" t="s">
        <v>772</v>
      </c>
      <c r="C38" s="682"/>
      <c r="D38" s="759"/>
      <c r="E38" s="844"/>
      <c r="F38" s="624"/>
    </row>
    <row r="39" spans="1:7" s="607" customFormat="1">
      <c r="A39" s="622"/>
      <c r="B39" s="622"/>
      <c r="C39" s="622"/>
      <c r="D39" s="552"/>
      <c r="E39" s="845"/>
      <c r="F39" s="552"/>
    </row>
    <row r="40" spans="1:7" s="607" customFormat="1">
      <c r="A40" s="698" t="s">
        <v>6</v>
      </c>
      <c r="B40" s="626" t="s">
        <v>2147</v>
      </c>
      <c r="C40" s="635"/>
      <c r="D40" s="683"/>
      <c r="E40" s="846"/>
      <c r="F40" s="628"/>
    </row>
    <row r="41" spans="1:7" s="607" customFormat="1">
      <c r="A41" s="698"/>
      <c r="B41" s="626" t="s">
        <v>773</v>
      </c>
      <c r="C41" s="635"/>
      <c r="D41" s="683"/>
      <c r="E41" s="846"/>
      <c r="F41" s="628"/>
    </row>
    <row r="42" spans="1:7" s="607" customFormat="1">
      <c r="A42" s="698"/>
      <c r="B42" s="626" t="s">
        <v>774</v>
      </c>
      <c r="C42" s="635"/>
      <c r="D42" s="683"/>
      <c r="E42" s="846"/>
      <c r="F42" s="628"/>
    </row>
    <row r="43" spans="1:7" s="607" customFormat="1">
      <c r="A43" s="698"/>
      <c r="B43" s="626" t="s">
        <v>775</v>
      </c>
      <c r="C43" s="635"/>
      <c r="D43" s="683"/>
      <c r="E43" s="846"/>
      <c r="F43" s="628"/>
    </row>
    <row r="44" spans="1:7" s="607" customFormat="1">
      <c r="A44" s="698"/>
      <c r="B44" s="626" t="s">
        <v>776</v>
      </c>
      <c r="C44" s="635"/>
      <c r="D44" s="683"/>
      <c r="E44" s="846"/>
      <c r="F44" s="628"/>
    </row>
    <row r="45" spans="1:7" s="607" customFormat="1">
      <c r="A45" s="698"/>
      <c r="B45" s="626" t="s">
        <v>777</v>
      </c>
      <c r="C45" s="635"/>
      <c r="D45" s="683"/>
      <c r="E45" s="846"/>
      <c r="F45" s="628"/>
    </row>
    <row r="46" spans="1:7" s="607" customFormat="1">
      <c r="A46" s="698"/>
      <c r="B46" s="626" t="s">
        <v>778</v>
      </c>
      <c r="C46" s="635"/>
      <c r="D46" s="683"/>
      <c r="E46" s="846"/>
      <c r="F46" s="628"/>
    </row>
    <row r="47" spans="1:7" s="607" customFormat="1">
      <c r="A47" s="698"/>
      <c r="B47" s="626" t="s">
        <v>779</v>
      </c>
      <c r="C47" s="635"/>
      <c r="D47" s="683"/>
      <c r="E47" s="846"/>
      <c r="F47" s="628"/>
    </row>
    <row r="48" spans="1:7" s="607" customFormat="1">
      <c r="A48" s="698"/>
      <c r="B48" s="626" t="s">
        <v>780</v>
      </c>
      <c r="C48" s="635"/>
      <c r="D48" s="683"/>
      <c r="E48" s="846"/>
      <c r="F48" s="628"/>
    </row>
    <row r="49" spans="1:6" s="607" customFormat="1">
      <c r="A49" s="698"/>
      <c r="B49" s="626" t="s">
        <v>781</v>
      </c>
      <c r="C49" s="635"/>
      <c r="D49" s="683"/>
      <c r="E49" s="846"/>
      <c r="F49" s="628"/>
    </row>
    <row r="50" spans="1:6" s="607" customFormat="1">
      <c r="A50" s="698"/>
      <c r="B50" s="607" t="s">
        <v>782</v>
      </c>
      <c r="C50" s="635"/>
      <c r="D50" s="683"/>
      <c r="E50" s="846"/>
      <c r="F50" s="628"/>
    </row>
    <row r="51" spans="1:6" s="607" customFormat="1">
      <c r="A51" s="698"/>
      <c r="B51" s="607" t="s">
        <v>783</v>
      </c>
      <c r="C51" s="635"/>
      <c r="D51" s="683"/>
      <c r="E51" s="846"/>
      <c r="F51" s="628"/>
    </row>
    <row r="52" spans="1:6" s="607" customFormat="1">
      <c r="A52" s="698"/>
      <c r="B52" s="607" t="s">
        <v>784</v>
      </c>
      <c r="C52" s="635"/>
      <c r="D52" s="683"/>
      <c r="E52" s="846"/>
      <c r="F52" s="628"/>
    </row>
    <row r="53" spans="1:6" s="607" customFormat="1">
      <c r="A53" s="698"/>
      <c r="B53" s="607" t="s">
        <v>785</v>
      </c>
      <c r="C53" s="635"/>
      <c r="D53" s="683"/>
      <c r="E53" s="846"/>
      <c r="F53" s="628"/>
    </row>
    <row r="54" spans="1:6" s="607" customFormat="1">
      <c r="A54" s="698"/>
      <c r="B54" s="607" t="s">
        <v>786</v>
      </c>
      <c r="C54" s="635"/>
      <c r="D54" s="683"/>
      <c r="E54" s="846"/>
      <c r="F54" s="628"/>
    </row>
    <row r="55" spans="1:6" s="607" customFormat="1">
      <c r="A55" s="698"/>
      <c r="B55" s="607" t="s">
        <v>787</v>
      </c>
      <c r="C55" s="635"/>
      <c r="D55" s="683"/>
      <c r="E55" s="846"/>
      <c r="F55" s="628"/>
    </row>
    <row r="56" spans="1:6" s="607" customFormat="1">
      <c r="A56" s="698"/>
      <c r="B56" s="607" t="s">
        <v>788</v>
      </c>
      <c r="C56" s="635"/>
      <c r="D56" s="683"/>
      <c r="E56" s="846"/>
      <c r="F56" s="628"/>
    </row>
    <row r="57" spans="1:6" s="607" customFormat="1">
      <c r="A57" s="698"/>
      <c r="B57" s="607" t="s">
        <v>789</v>
      </c>
      <c r="C57" s="635"/>
      <c r="D57" s="683"/>
      <c r="E57" s="846"/>
      <c r="F57" s="628"/>
    </row>
    <row r="58" spans="1:6" s="607" customFormat="1">
      <c r="A58" s="698"/>
      <c r="B58" s="607" t="s">
        <v>790</v>
      </c>
      <c r="C58" s="635"/>
      <c r="D58" s="683"/>
      <c r="E58" s="846"/>
      <c r="F58" s="628"/>
    </row>
    <row r="59" spans="1:6" s="607" customFormat="1">
      <c r="A59" s="698"/>
      <c r="B59" s="607" t="s">
        <v>791</v>
      </c>
      <c r="C59" s="635"/>
      <c r="D59" s="683"/>
      <c r="E59" s="846"/>
      <c r="F59" s="628"/>
    </row>
    <row r="60" spans="1:6" s="607" customFormat="1">
      <c r="A60" s="698"/>
      <c r="B60" s="734" t="s">
        <v>792</v>
      </c>
      <c r="C60" s="735" t="s">
        <v>393</v>
      </c>
      <c r="D60" s="744">
        <v>1</v>
      </c>
      <c r="E60" s="847"/>
      <c r="F60" s="737"/>
    </row>
    <row r="61" spans="1:6" s="607" customFormat="1">
      <c r="A61" s="698"/>
      <c r="C61" s="629" t="s">
        <v>266</v>
      </c>
      <c r="D61" s="683">
        <v>1</v>
      </c>
      <c r="E61" s="846"/>
      <c r="F61" s="628">
        <f>D61*E61</f>
        <v>0</v>
      </c>
    </row>
    <row r="62" spans="1:6" s="607" customFormat="1">
      <c r="A62" s="630"/>
      <c r="B62" s="631"/>
      <c r="C62" s="635"/>
      <c r="D62" s="683"/>
      <c r="E62" s="848"/>
      <c r="F62" s="627"/>
    </row>
    <row r="63" spans="1:6" s="607" customFormat="1">
      <c r="A63" s="630" t="s">
        <v>11</v>
      </c>
      <c r="B63" s="626" t="s">
        <v>2148</v>
      </c>
      <c r="C63" s="629"/>
      <c r="D63" s="683"/>
      <c r="E63" s="846"/>
      <c r="F63" s="628"/>
    </row>
    <row r="64" spans="1:6" s="607" customFormat="1">
      <c r="A64" s="698"/>
      <c r="B64" s="626" t="s">
        <v>793</v>
      </c>
      <c r="C64" s="629"/>
      <c r="D64" s="683"/>
      <c r="E64" s="846"/>
      <c r="F64" s="628"/>
    </row>
    <row r="65" spans="1:6" s="607" customFormat="1">
      <c r="A65" s="698"/>
      <c r="B65" s="626" t="s">
        <v>794</v>
      </c>
      <c r="C65" s="629"/>
      <c r="D65" s="683"/>
      <c r="E65" s="846"/>
      <c r="F65" s="628"/>
    </row>
    <row r="66" spans="1:6" s="607" customFormat="1">
      <c r="A66" s="698"/>
      <c r="B66" s="626" t="s">
        <v>795</v>
      </c>
      <c r="C66" s="629"/>
      <c r="D66" s="683"/>
      <c r="E66" s="846"/>
      <c r="F66" s="628"/>
    </row>
    <row r="67" spans="1:6" s="607" customFormat="1">
      <c r="A67" s="698"/>
      <c r="B67" s="626" t="s">
        <v>796</v>
      </c>
      <c r="C67" s="629"/>
      <c r="D67" s="683"/>
      <c r="E67" s="846"/>
      <c r="F67" s="628"/>
    </row>
    <row r="68" spans="1:6" s="607" customFormat="1">
      <c r="A68" s="698"/>
      <c r="B68" s="626" t="s">
        <v>797</v>
      </c>
      <c r="C68" s="629"/>
      <c r="D68" s="683"/>
      <c r="E68" s="846"/>
      <c r="F68" s="628"/>
    </row>
    <row r="69" spans="1:6" s="607" customFormat="1">
      <c r="A69" s="698"/>
      <c r="B69" s="626" t="s">
        <v>798</v>
      </c>
      <c r="C69" s="629"/>
      <c r="D69" s="683"/>
      <c r="E69" s="846"/>
      <c r="F69" s="628"/>
    </row>
    <row r="70" spans="1:6" s="607" customFormat="1">
      <c r="A70" s="698"/>
      <c r="B70" s="626" t="s">
        <v>799</v>
      </c>
      <c r="C70" s="629"/>
      <c r="D70" s="683"/>
      <c r="E70" s="846"/>
      <c r="F70" s="628"/>
    </row>
    <row r="71" spans="1:6" s="607" customFormat="1">
      <c r="A71" s="698"/>
      <c r="B71" s="626" t="s">
        <v>800</v>
      </c>
      <c r="C71" s="629"/>
      <c r="D71" s="683"/>
      <c r="E71" s="846"/>
      <c r="F71" s="628"/>
    </row>
    <row r="72" spans="1:6" s="607" customFormat="1">
      <c r="A72" s="698"/>
      <c r="B72" s="626" t="s">
        <v>801</v>
      </c>
      <c r="C72" s="629"/>
      <c r="D72" s="683"/>
      <c r="E72" s="846"/>
      <c r="F72" s="628"/>
    </row>
    <row r="73" spans="1:6" s="607" customFormat="1" ht="25.5">
      <c r="A73" s="698"/>
      <c r="B73" s="623" t="s">
        <v>802</v>
      </c>
      <c r="C73" s="629"/>
      <c r="D73" s="683"/>
      <c r="E73" s="846"/>
      <c r="F73" s="628"/>
    </row>
    <row r="74" spans="1:6" s="607" customFormat="1" ht="25.5">
      <c r="A74" s="698"/>
      <c r="B74" s="626" t="s">
        <v>803</v>
      </c>
      <c r="C74" s="629"/>
      <c r="D74" s="683"/>
      <c r="E74" s="846"/>
      <c r="F74" s="628"/>
    </row>
    <row r="75" spans="1:6" s="607" customFormat="1">
      <c r="A75" s="698"/>
      <c r="B75" s="626" t="s">
        <v>804</v>
      </c>
      <c r="C75" s="629"/>
      <c r="D75" s="683"/>
      <c r="E75" s="846"/>
      <c r="F75" s="628"/>
    </row>
    <row r="76" spans="1:6" s="607" customFormat="1" ht="25.5">
      <c r="A76" s="698"/>
      <c r="B76" s="626" t="s">
        <v>805</v>
      </c>
      <c r="C76" s="629"/>
      <c r="D76" s="683"/>
      <c r="E76" s="846"/>
      <c r="F76" s="628"/>
    </row>
    <row r="77" spans="1:6" s="607" customFormat="1">
      <c r="A77" s="698"/>
      <c r="B77" s="626" t="s">
        <v>806</v>
      </c>
      <c r="C77" s="629"/>
      <c r="D77" s="683"/>
      <c r="E77" s="846"/>
      <c r="F77" s="628"/>
    </row>
    <row r="78" spans="1:6" s="607" customFormat="1" ht="25.5">
      <c r="A78" s="698"/>
      <c r="B78" s="626" t="s">
        <v>807</v>
      </c>
      <c r="C78" s="629"/>
      <c r="D78" s="683"/>
      <c r="E78" s="846"/>
      <c r="F78" s="628"/>
    </row>
    <row r="79" spans="1:6" s="607" customFormat="1">
      <c r="A79" s="698"/>
      <c r="B79" s="626" t="s">
        <v>808</v>
      </c>
      <c r="C79" s="629"/>
      <c r="D79" s="683"/>
      <c r="E79" s="846"/>
      <c r="F79" s="628"/>
    </row>
    <row r="80" spans="1:6" s="607" customFormat="1">
      <c r="A80" s="698"/>
      <c r="B80" s="626" t="s">
        <v>809</v>
      </c>
      <c r="C80" s="629"/>
      <c r="D80" s="683"/>
      <c r="E80" s="846"/>
      <c r="F80" s="628"/>
    </row>
    <row r="81" spans="1:13" s="607" customFormat="1">
      <c r="A81" s="698"/>
      <c r="B81" s="626" t="s">
        <v>810</v>
      </c>
      <c r="C81" s="629"/>
      <c r="D81" s="683"/>
      <c r="E81" s="846"/>
      <c r="F81" s="628"/>
    </row>
    <row r="82" spans="1:13" s="607" customFormat="1" ht="25.5">
      <c r="A82" s="698"/>
      <c r="B82" s="626" t="s">
        <v>811</v>
      </c>
      <c r="C82" s="629"/>
      <c r="D82" s="683"/>
      <c r="E82" s="846"/>
      <c r="F82" s="628"/>
    </row>
    <row r="83" spans="1:13" s="607" customFormat="1">
      <c r="A83" s="698"/>
      <c r="B83" s="738" t="s">
        <v>812</v>
      </c>
      <c r="C83" s="735" t="s">
        <v>393</v>
      </c>
      <c r="D83" s="744">
        <v>1</v>
      </c>
      <c r="E83" s="847"/>
      <c r="F83" s="737"/>
    </row>
    <row r="84" spans="1:13" s="607" customFormat="1">
      <c r="A84" s="698"/>
      <c r="B84" s="626"/>
      <c r="C84" s="629" t="s">
        <v>266</v>
      </c>
      <c r="D84" s="683">
        <v>1</v>
      </c>
      <c r="E84" s="846"/>
      <c r="F84" s="628">
        <f>D84*E84</f>
        <v>0</v>
      </c>
    </row>
    <row r="85" spans="1:13" s="607" customFormat="1">
      <c r="A85" s="698"/>
      <c r="B85" s="623"/>
      <c r="C85" s="629"/>
      <c r="D85" s="683"/>
      <c r="E85" s="846"/>
      <c r="F85" s="628"/>
    </row>
    <row r="86" spans="1:13" s="607" customFormat="1">
      <c r="A86" s="630" t="s">
        <v>14</v>
      </c>
      <c r="B86" s="607" t="s">
        <v>813</v>
      </c>
      <c r="C86" s="629"/>
      <c r="D86" s="683"/>
      <c r="E86" s="846"/>
      <c r="F86" s="628"/>
    </row>
    <row r="87" spans="1:13" s="607" customFormat="1">
      <c r="A87" s="698"/>
      <c r="B87" s="607" t="s">
        <v>814</v>
      </c>
      <c r="C87" s="629"/>
      <c r="D87" s="683"/>
      <c r="E87" s="846"/>
      <c r="F87" s="628"/>
    </row>
    <row r="88" spans="1:13" s="607" customFormat="1">
      <c r="A88" s="698"/>
      <c r="B88" s="626" t="s">
        <v>815</v>
      </c>
      <c r="C88" s="629"/>
      <c r="D88" s="683"/>
      <c r="E88" s="846"/>
      <c r="F88" s="628"/>
    </row>
    <row r="89" spans="1:13" s="607" customFormat="1">
      <c r="A89" s="698"/>
      <c r="B89" s="607" t="s">
        <v>2149</v>
      </c>
      <c r="C89" s="629"/>
      <c r="D89" s="683"/>
      <c r="E89" s="846"/>
      <c r="F89" s="628"/>
    </row>
    <row r="90" spans="1:13" s="632" customFormat="1" ht="13.5">
      <c r="A90" s="775"/>
      <c r="B90" s="734" t="s">
        <v>2150</v>
      </c>
      <c r="C90" s="735" t="s">
        <v>393</v>
      </c>
      <c r="D90" s="744">
        <v>1</v>
      </c>
      <c r="E90" s="849"/>
      <c r="F90" s="739"/>
      <c r="L90" s="633"/>
      <c r="M90" s="633"/>
    </row>
    <row r="91" spans="1:13" s="607" customFormat="1">
      <c r="A91" s="698"/>
      <c r="B91" s="623"/>
      <c r="C91" s="629" t="s">
        <v>266</v>
      </c>
      <c r="D91" s="683">
        <v>1</v>
      </c>
      <c r="E91" s="846"/>
      <c r="F91" s="628">
        <f>D91*E91</f>
        <v>0</v>
      </c>
    </row>
    <row r="92" spans="1:13" s="607" customFormat="1">
      <c r="A92" s="698"/>
      <c r="B92" s="623"/>
      <c r="C92" s="629"/>
      <c r="D92" s="683"/>
      <c r="E92" s="846"/>
      <c r="F92" s="628"/>
    </row>
    <row r="93" spans="1:13" s="607" customFormat="1">
      <c r="A93" s="630" t="s">
        <v>15</v>
      </c>
      <c r="B93" s="607" t="s">
        <v>816</v>
      </c>
      <c r="C93" s="629"/>
      <c r="D93" s="683"/>
      <c r="E93" s="846"/>
      <c r="F93" s="628"/>
    </row>
    <row r="94" spans="1:13" s="607" customFormat="1">
      <c r="A94" s="698"/>
      <c r="B94" s="623"/>
      <c r="C94" s="629" t="s">
        <v>393</v>
      </c>
      <c r="D94" s="683">
        <v>1</v>
      </c>
      <c r="E94" s="846"/>
      <c r="F94" s="628">
        <f>D94*E94</f>
        <v>0</v>
      </c>
    </row>
    <row r="95" spans="1:13" s="607" customFormat="1">
      <c r="A95" s="698"/>
      <c r="B95" s="623"/>
      <c r="C95" s="629"/>
      <c r="D95" s="683"/>
      <c r="E95" s="846"/>
      <c r="F95" s="628"/>
    </row>
    <row r="96" spans="1:13" s="607" customFormat="1">
      <c r="A96" s="698" t="s">
        <v>18</v>
      </c>
      <c r="B96" s="626" t="s">
        <v>817</v>
      </c>
      <c r="C96" s="629"/>
      <c r="D96" s="683"/>
      <c r="E96" s="846"/>
      <c r="F96" s="628"/>
    </row>
    <row r="97" spans="1:6" s="607" customFormat="1">
      <c r="A97" s="698"/>
      <c r="B97" s="623"/>
      <c r="C97" s="629" t="s">
        <v>393</v>
      </c>
      <c r="D97" s="683">
        <v>1</v>
      </c>
      <c r="E97" s="846"/>
      <c r="F97" s="628">
        <f>D97*E97</f>
        <v>0</v>
      </c>
    </row>
    <row r="98" spans="1:6" s="607" customFormat="1">
      <c r="A98" s="698"/>
      <c r="B98" s="623"/>
      <c r="C98" s="629"/>
      <c r="D98" s="683"/>
      <c r="E98" s="846"/>
      <c r="F98" s="628"/>
    </row>
    <row r="99" spans="1:6" s="607" customFormat="1">
      <c r="A99" s="698" t="s">
        <v>21</v>
      </c>
      <c r="B99" s="626" t="s">
        <v>818</v>
      </c>
      <c r="C99" s="629"/>
      <c r="D99" s="683"/>
      <c r="E99" s="846"/>
      <c r="F99" s="628"/>
    </row>
    <row r="100" spans="1:6" s="607" customFormat="1">
      <c r="A100" s="698"/>
      <c r="B100" s="623"/>
      <c r="C100" s="629" t="s">
        <v>393</v>
      </c>
      <c r="D100" s="683">
        <v>1</v>
      </c>
      <c r="E100" s="846"/>
      <c r="F100" s="628">
        <f>D100*E100</f>
        <v>0</v>
      </c>
    </row>
    <row r="101" spans="1:6" s="607" customFormat="1">
      <c r="A101" s="698"/>
      <c r="B101" s="623"/>
      <c r="C101" s="629"/>
      <c r="D101" s="683"/>
      <c r="E101" s="846"/>
      <c r="F101" s="628"/>
    </row>
    <row r="102" spans="1:6" s="607" customFormat="1">
      <c r="A102" s="698" t="s">
        <v>22</v>
      </c>
      <c r="B102" s="626" t="s">
        <v>819</v>
      </c>
      <c r="C102" s="629"/>
      <c r="D102" s="683"/>
      <c r="E102" s="846"/>
      <c r="F102" s="628"/>
    </row>
    <row r="103" spans="1:6" s="607" customFormat="1" ht="25.5">
      <c r="A103" s="698"/>
      <c r="B103" s="626" t="s">
        <v>820</v>
      </c>
      <c r="C103" s="629"/>
      <c r="D103" s="683"/>
      <c r="E103" s="846"/>
      <c r="F103" s="628"/>
    </row>
    <row r="104" spans="1:6" s="607" customFormat="1">
      <c r="A104" s="698"/>
      <c r="B104" s="623"/>
      <c r="C104" s="629" t="s">
        <v>393</v>
      </c>
      <c r="D104" s="683">
        <v>1</v>
      </c>
      <c r="E104" s="846"/>
      <c r="F104" s="628">
        <f>D104*E104</f>
        <v>0</v>
      </c>
    </row>
    <row r="105" spans="1:6" s="607" customFormat="1">
      <c r="A105" s="698"/>
      <c r="B105" s="623"/>
      <c r="C105" s="629"/>
      <c r="D105" s="683"/>
      <c r="E105" s="846"/>
      <c r="F105" s="628"/>
    </row>
    <row r="106" spans="1:6" s="607" customFormat="1">
      <c r="A106" s="698" t="s">
        <v>24</v>
      </c>
      <c r="B106" s="607" t="s">
        <v>821</v>
      </c>
      <c r="C106" s="629"/>
      <c r="D106" s="683"/>
      <c r="E106" s="846"/>
      <c r="F106" s="628"/>
    </row>
    <row r="107" spans="1:6" s="607" customFormat="1">
      <c r="A107" s="698"/>
      <c r="B107" s="607" t="s">
        <v>822</v>
      </c>
      <c r="C107" s="629"/>
      <c r="D107" s="683"/>
      <c r="E107" s="846"/>
      <c r="F107" s="628"/>
    </row>
    <row r="108" spans="1:6" s="607" customFormat="1">
      <c r="A108" s="698"/>
      <c r="B108" s="607" t="s">
        <v>823</v>
      </c>
      <c r="C108" s="629"/>
      <c r="D108" s="683"/>
      <c r="E108" s="846"/>
      <c r="F108" s="628"/>
    </row>
    <row r="109" spans="1:6" s="607" customFormat="1">
      <c r="A109" s="698"/>
      <c r="B109" s="607" t="s">
        <v>824</v>
      </c>
      <c r="C109" s="629"/>
      <c r="D109" s="683"/>
      <c r="E109" s="846"/>
      <c r="F109" s="628"/>
    </row>
    <row r="110" spans="1:6" s="607" customFormat="1">
      <c r="A110" s="698"/>
      <c r="B110" s="607" t="s">
        <v>825</v>
      </c>
      <c r="C110" s="629"/>
      <c r="D110" s="683"/>
      <c r="E110" s="846"/>
      <c r="F110" s="628"/>
    </row>
    <row r="111" spans="1:6" s="607" customFormat="1">
      <c r="A111" s="698"/>
      <c r="B111" s="607" t="s">
        <v>826</v>
      </c>
      <c r="C111" s="629"/>
      <c r="D111" s="683"/>
      <c r="E111" s="846"/>
      <c r="F111" s="628"/>
    </row>
    <row r="112" spans="1:6" s="607" customFormat="1">
      <c r="A112" s="698"/>
      <c r="B112" s="623"/>
      <c r="C112" s="629" t="s">
        <v>393</v>
      </c>
      <c r="D112" s="683">
        <v>1</v>
      </c>
      <c r="E112" s="846"/>
      <c r="F112" s="628">
        <f>D112*E112</f>
        <v>0</v>
      </c>
    </row>
    <row r="113" spans="1:6" s="607" customFormat="1">
      <c r="A113" s="698"/>
      <c r="B113" s="623"/>
      <c r="C113" s="629"/>
      <c r="D113" s="683"/>
      <c r="E113" s="846"/>
      <c r="F113" s="628"/>
    </row>
    <row r="114" spans="1:6" s="607" customFormat="1">
      <c r="A114" s="698" t="s">
        <v>27</v>
      </c>
      <c r="B114" s="607" t="s">
        <v>827</v>
      </c>
      <c r="C114" s="629"/>
      <c r="D114" s="683"/>
      <c r="E114" s="846"/>
      <c r="F114" s="628"/>
    </row>
    <row r="115" spans="1:6" s="607" customFormat="1">
      <c r="A115" s="698"/>
      <c r="B115" s="607" t="s">
        <v>828</v>
      </c>
      <c r="C115" s="629"/>
      <c r="D115" s="683"/>
      <c r="E115" s="846"/>
      <c r="F115" s="628"/>
    </row>
    <row r="116" spans="1:6" s="607" customFormat="1">
      <c r="A116" s="698"/>
      <c r="B116" s="607" t="s">
        <v>829</v>
      </c>
      <c r="C116" s="629"/>
      <c r="D116" s="683"/>
      <c r="E116" s="846"/>
      <c r="F116" s="628"/>
    </row>
    <row r="117" spans="1:6" s="607" customFormat="1">
      <c r="A117" s="698"/>
      <c r="B117" s="607" t="s">
        <v>830</v>
      </c>
      <c r="C117" s="629"/>
      <c r="D117" s="683"/>
      <c r="E117" s="846"/>
      <c r="F117" s="628"/>
    </row>
    <row r="118" spans="1:6" s="607" customFormat="1">
      <c r="A118" s="698"/>
      <c r="B118" s="607" t="s">
        <v>831</v>
      </c>
      <c r="C118" s="629"/>
      <c r="D118" s="683"/>
      <c r="E118" s="846"/>
      <c r="F118" s="628"/>
    </row>
    <row r="119" spans="1:6" s="607" customFormat="1">
      <c r="A119" s="698"/>
      <c r="B119" s="607" t="s">
        <v>832</v>
      </c>
      <c r="C119" s="629"/>
      <c r="D119" s="683"/>
      <c r="E119" s="846"/>
      <c r="F119" s="628"/>
    </row>
    <row r="120" spans="1:6" s="607" customFormat="1">
      <c r="A120" s="698"/>
      <c r="C120" s="629" t="s">
        <v>393</v>
      </c>
      <c r="D120" s="683">
        <v>1</v>
      </c>
      <c r="E120" s="846"/>
      <c r="F120" s="628">
        <f>D120*E120</f>
        <v>0</v>
      </c>
    </row>
    <row r="121" spans="1:6" s="607" customFormat="1">
      <c r="A121" s="698"/>
      <c r="C121" s="629"/>
      <c r="D121" s="683"/>
      <c r="E121" s="846"/>
      <c r="F121" s="628"/>
    </row>
    <row r="122" spans="1:6" s="607" customFormat="1">
      <c r="A122" s="698" t="s">
        <v>28</v>
      </c>
      <c r="B122" s="463" t="s">
        <v>833</v>
      </c>
      <c r="C122" s="629"/>
      <c r="D122" s="683"/>
      <c r="E122" s="846"/>
      <c r="F122" s="628"/>
    </row>
    <row r="123" spans="1:6" s="607" customFormat="1">
      <c r="A123" s="698"/>
      <c r="B123" s="607" t="s">
        <v>828</v>
      </c>
      <c r="C123" s="629"/>
      <c r="D123" s="683"/>
      <c r="E123" s="846"/>
      <c r="F123" s="628"/>
    </row>
    <row r="124" spans="1:6" s="607" customFormat="1">
      <c r="A124" s="698"/>
      <c r="B124" s="607" t="s">
        <v>834</v>
      </c>
      <c r="C124" s="629"/>
      <c r="D124" s="683"/>
      <c r="E124" s="846"/>
      <c r="F124" s="628"/>
    </row>
    <row r="125" spans="1:6" s="607" customFormat="1">
      <c r="A125" s="698"/>
      <c r="B125" s="607" t="s">
        <v>831</v>
      </c>
      <c r="C125" s="629"/>
      <c r="D125" s="683"/>
      <c r="E125" s="846"/>
      <c r="F125" s="628"/>
    </row>
    <row r="126" spans="1:6" s="607" customFormat="1">
      <c r="A126" s="698"/>
      <c r="B126" s="607" t="s">
        <v>835</v>
      </c>
      <c r="C126" s="629"/>
      <c r="D126" s="683"/>
      <c r="E126" s="846"/>
      <c r="F126" s="628"/>
    </row>
    <row r="127" spans="1:6" s="607" customFormat="1">
      <c r="A127" s="698"/>
      <c r="C127" s="629" t="s">
        <v>393</v>
      </c>
      <c r="D127" s="683">
        <v>1</v>
      </c>
      <c r="E127" s="846"/>
      <c r="F127" s="628">
        <f>D127*E127</f>
        <v>0</v>
      </c>
    </row>
    <row r="128" spans="1:6" s="607" customFormat="1">
      <c r="A128" s="698"/>
      <c r="C128" s="629"/>
      <c r="D128" s="683"/>
      <c r="E128" s="846"/>
      <c r="F128" s="628"/>
    </row>
    <row r="129" spans="1:6" s="607" customFormat="1">
      <c r="A129" s="698" t="s">
        <v>29</v>
      </c>
      <c r="B129" s="607" t="s">
        <v>2151</v>
      </c>
      <c r="C129" s="629"/>
      <c r="D129" s="683"/>
      <c r="E129" s="846"/>
      <c r="F129" s="628"/>
    </row>
    <row r="130" spans="1:6" s="607" customFormat="1">
      <c r="A130" s="698"/>
      <c r="B130" s="607" t="s">
        <v>2152</v>
      </c>
      <c r="C130" s="629" t="s">
        <v>393</v>
      </c>
      <c r="D130" s="683">
        <v>1</v>
      </c>
      <c r="E130" s="846"/>
      <c r="F130" s="628">
        <f>D130*E130</f>
        <v>0</v>
      </c>
    </row>
    <row r="131" spans="1:6" s="607" customFormat="1">
      <c r="A131" s="698"/>
      <c r="C131" s="629"/>
      <c r="D131" s="683"/>
      <c r="E131" s="846"/>
      <c r="F131" s="628"/>
    </row>
    <row r="132" spans="1:6" s="607" customFormat="1" ht="25.5">
      <c r="A132" s="698" t="s">
        <v>30</v>
      </c>
      <c r="B132" s="626" t="s">
        <v>836</v>
      </c>
      <c r="C132" s="629"/>
      <c r="D132" s="683"/>
      <c r="E132" s="846"/>
      <c r="F132" s="628"/>
    </row>
    <row r="133" spans="1:6" s="607" customFormat="1">
      <c r="A133" s="698"/>
      <c r="C133" s="629" t="s">
        <v>393</v>
      </c>
      <c r="D133" s="683">
        <v>1</v>
      </c>
      <c r="E133" s="846"/>
      <c r="F133" s="628">
        <f>D133*E133</f>
        <v>0</v>
      </c>
    </row>
    <row r="134" spans="1:6" s="607" customFormat="1">
      <c r="A134" s="698"/>
      <c r="C134" s="629"/>
      <c r="D134" s="683"/>
      <c r="E134" s="846"/>
      <c r="F134" s="628"/>
    </row>
    <row r="135" spans="1:6" s="607" customFormat="1">
      <c r="A135" s="698" t="s">
        <v>31</v>
      </c>
      <c r="B135" s="607" t="s">
        <v>2153</v>
      </c>
      <c r="C135" s="629"/>
      <c r="D135" s="683"/>
      <c r="E135" s="846"/>
      <c r="F135" s="628"/>
    </row>
    <row r="136" spans="1:6" s="607" customFormat="1" ht="25.5">
      <c r="A136" s="698"/>
      <c r="B136" s="626" t="s">
        <v>837</v>
      </c>
      <c r="C136" s="629"/>
      <c r="D136" s="683"/>
      <c r="E136" s="846"/>
      <c r="F136" s="628"/>
    </row>
    <row r="137" spans="1:6" s="607" customFormat="1" ht="38.25">
      <c r="A137" s="698"/>
      <c r="B137" s="626" t="s">
        <v>838</v>
      </c>
      <c r="C137" s="629"/>
      <c r="D137" s="683"/>
      <c r="E137" s="846"/>
      <c r="F137" s="628"/>
    </row>
    <row r="138" spans="1:6" s="607" customFormat="1" ht="25.5">
      <c r="A138" s="698"/>
      <c r="B138" s="626" t="s">
        <v>839</v>
      </c>
      <c r="C138" s="629"/>
      <c r="D138" s="683"/>
      <c r="E138" s="846"/>
      <c r="F138" s="628"/>
    </row>
    <row r="139" spans="1:6" s="607" customFormat="1" ht="25.5">
      <c r="A139" s="698"/>
      <c r="B139" s="626" t="s">
        <v>840</v>
      </c>
      <c r="C139" s="629"/>
      <c r="D139" s="683"/>
      <c r="E139" s="846"/>
      <c r="F139" s="628"/>
    </row>
    <row r="140" spans="1:6" s="607" customFormat="1">
      <c r="A140" s="698"/>
      <c r="B140" s="607" t="s">
        <v>841</v>
      </c>
      <c r="C140" s="629"/>
      <c r="D140" s="683"/>
      <c r="E140" s="846"/>
      <c r="F140" s="628"/>
    </row>
    <row r="141" spans="1:6" s="607" customFormat="1">
      <c r="A141" s="698"/>
      <c r="B141" s="607" t="s">
        <v>842</v>
      </c>
      <c r="C141" s="629"/>
      <c r="D141" s="683"/>
      <c r="E141" s="846"/>
      <c r="F141" s="628"/>
    </row>
    <row r="142" spans="1:6" s="607" customFormat="1">
      <c r="A142" s="698"/>
      <c r="B142" s="734" t="s">
        <v>843</v>
      </c>
      <c r="C142" s="735" t="s">
        <v>393</v>
      </c>
      <c r="D142" s="744">
        <v>1</v>
      </c>
      <c r="E142" s="847"/>
      <c r="F142" s="737"/>
    </row>
    <row r="143" spans="1:6" s="607" customFormat="1">
      <c r="A143" s="698"/>
      <c r="C143" s="629" t="s">
        <v>266</v>
      </c>
      <c r="D143" s="683">
        <v>1</v>
      </c>
      <c r="E143" s="846"/>
      <c r="F143" s="628">
        <f>D143*E143</f>
        <v>0</v>
      </c>
    </row>
    <row r="144" spans="1:6" s="607" customFormat="1">
      <c r="A144" s="630"/>
      <c r="B144" s="631"/>
      <c r="C144" s="635"/>
      <c r="D144" s="683"/>
      <c r="E144" s="848"/>
      <c r="F144" s="627"/>
    </row>
    <row r="145" spans="1:6" s="607" customFormat="1">
      <c r="A145" s="698" t="s">
        <v>32</v>
      </c>
      <c r="B145" s="626" t="s">
        <v>844</v>
      </c>
      <c r="C145" s="629"/>
      <c r="D145" s="683"/>
      <c r="E145" s="846"/>
      <c r="F145" s="628"/>
    </row>
    <row r="146" spans="1:6" s="607" customFormat="1" ht="25.5">
      <c r="A146" s="698"/>
      <c r="B146" s="626" t="s">
        <v>845</v>
      </c>
      <c r="C146" s="629"/>
      <c r="D146" s="683"/>
      <c r="E146" s="846"/>
      <c r="F146" s="628"/>
    </row>
    <row r="147" spans="1:6" s="607" customFormat="1">
      <c r="A147" s="698"/>
      <c r="C147" s="629" t="s">
        <v>393</v>
      </c>
      <c r="D147" s="683">
        <v>1</v>
      </c>
      <c r="E147" s="846"/>
      <c r="F147" s="628">
        <f>D147*E147</f>
        <v>0</v>
      </c>
    </row>
    <row r="148" spans="1:6" s="607" customFormat="1">
      <c r="A148" s="698"/>
      <c r="C148" s="629"/>
      <c r="D148" s="683"/>
      <c r="E148" s="846"/>
      <c r="F148" s="628"/>
    </row>
    <row r="149" spans="1:6" s="607" customFormat="1">
      <c r="A149" s="698" t="s">
        <v>33</v>
      </c>
      <c r="B149" s="607" t="s">
        <v>846</v>
      </c>
      <c r="C149" s="629"/>
      <c r="D149" s="683"/>
      <c r="E149" s="846"/>
      <c r="F149" s="628"/>
    </row>
    <row r="150" spans="1:6" s="607" customFormat="1">
      <c r="A150" s="698"/>
      <c r="C150" s="629" t="s">
        <v>393</v>
      </c>
      <c r="D150" s="683">
        <v>1</v>
      </c>
      <c r="E150" s="846"/>
      <c r="F150" s="628">
        <f>D150*E150</f>
        <v>0</v>
      </c>
    </row>
    <row r="151" spans="1:6" s="607" customFormat="1">
      <c r="A151" s="698"/>
      <c r="C151" s="629"/>
      <c r="D151" s="683"/>
      <c r="E151" s="846"/>
      <c r="F151" s="628"/>
    </row>
    <row r="152" spans="1:6" s="607" customFormat="1" ht="38.25">
      <c r="A152" s="698" t="s">
        <v>36</v>
      </c>
      <c r="B152" s="86" t="s">
        <v>2154</v>
      </c>
      <c r="C152" s="740" t="s">
        <v>393</v>
      </c>
      <c r="D152" s="744">
        <v>1</v>
      </c>
      <c r="E152" s="847"/>
      <c r="F152" s="737"/>
    </row>
    <row r="153" spans="1:6" s="607" customFormat="1">
      <c r="A153" s="698"/>
      <c r="B153" s="463"/>
      <c r="C153" s="629" t="s">
        <v>266</v>
      </c>
      <c r="D153" s="683">
        <v>1</v>
      </c>
      <c r="E153" s="846"/>
      <c r="F153" s="628">
        <f>D153*E153</f>
        <v>0</v>
      </c>
    </row>
    <row r="154" spans="1:6" s="607" customFormat="1">
      <c r="A154" s="698"/>
      <c r="B154" s="463"/>
      <c r="C154" s="629"/>
      <c r="D154" s="683"/>
      <c r="E154" s="846"/>
      <c r="F154" s="628"/>
    </row>
    <row r="155" spans="1:6" s="607" customFormat="1" ht="76.5">
      <c r="A155" s="630" t="s">
        <v>37</v>
      </c>
      <c r="B155" s="432" t="s">
        <v>2332</v>
      </c>
      <c r="C155" s="635"/>
      <c r="D155" s="683"/>
      <c r="E155" s="848"/>
      <c r="F155" s="627"/>
    </row>
    <row r="156" spans="1:6" s="607" customFormat="1">
      <c r="A156" s="630"/>
      <c r="B156" s="634"/>
      <c r="C156" s="635" t="s">
        <v>13</v>
      </c>
      <c r="D156" s="683">
        <v>1</v>
      </c>
      <c r="E156" s="846"/>
      <c r="F156" s="627">
        <f>E156*D156</f>
        <v>0</v>
      </c>
    </row>
    <row r="157" spans="1:6" s="607" customFormat="1">
      <c r="A157" s="630"/>
      <c r="B157" s="631"/>
      <c r="C157" s="635"/>
      <c r="D157" s="683"/>
      <c r="E157" s="848"/>
      <c r="F157" s="627"/>
    </row>
    <row r="158" spans="1:6" s="607" customFormat="1" ht="76.5">
      <c r="A158" s="630" t="s">
        <v>38</v>
      </c>
      <c r="B158" s="432" t="s">
        <v>2510</v>
      </c>
      <c r="C158" s="635"/>
      <c r="D158" s="683"/>
      <c r="E158" s="848"/>
      <c r="F158" s="627"/>
    </row>
    <row r="159" spans="1:6" s="607" customFormat="1">
      <c r="A159" s="630"/>
      <c r="B159" s="634"/>
      <c r="C159" s="635" t="s">
        <v>13</v>
      </c>
      <c r="D159" s="683">
        <v>1</v>
      </c>
      <c r="E159" s="846"/>
      <c r="F159" s="627">
        <f>E159*D159</f>
        <v>0</v>
      </c>
    </row>
    <row r="160" spans="1:6" s="607" customFormat="1">
      <c r="A160" s="630"/>
      <c r="B160" s="634"/>
      <c r="C160" s="635"/>
      <c r="D160" s="683"/>
      <c r="E160" s="846"/>
      <c r="F160" s="627"/>
    </row>
    <row r="161" spans="1:6" s="607" customFormat="1" ht="38.25">
      <c r="A161" s="698" t="s">
        <v>39</v>
      </c>
      <c r="B161" s="636" t="s">
        <v>2155</v>
      </c>
      <c r="C161" s="629"/>
      <c r="D161" s="629"/>
      <c r="E161" s="846"/>
      <c r="F161" s="628"/>
    </row>
    <row r="162" spans="1:6" s="607" customFormat="1">
      <c r="A162" s="6"/>
      <c r="B162" s="626" t="s">
        <v>2156</v>
      </c>
      <c r="C162" s="629"/>
      <c r="D162" s="629"/>
      <c r="E162" s="846"/>
      <c r="F162" s="628"/>
    </row>
    <row r="163" spans="1:6" s="607" customFormat="1">
      <c r="A163" s="6"/>
      <c r="B163" s="626" t="s">
        <v>2157</v>
      </c>
      <c r="C163" s="629" t="s">
        <v>393</v>
      </c>
      <c r="D163" s="552">
        <v>4</v>
      </c>
      <c r="E163" s="846"/>
      <c r="F163" s="628">
        <f>D163*E163</f>
        <v>0</v>
      </c>
    </row>
    <row r="164" spans="1:6" s="607" customFormat="1">
      <c r="A164" s="6"/>
      <c r="B164" s="5"/>
      <c r="C164" s="629"/>
      <c r="D164" s="629"/>
      <c r="E164" s="846"/>
      <c r="F164" s="628"/>
    </row>
    <row r="165" spans="1:6" s="607" customFormat="1" ht="51">
      <c r="A165" s="630" t="s">
        <v>40</v>
      </c>
      <c r="B165" s="432" t="s">
        <v>2511</v>
      </c>
      <c r="C165" s="635" t="s">
        <v>13</v>
      </c>
      <c r="D165" s="683">
        <v>2</v>
      </c>
      <c r="E165" s="846"/>
      <c r="F165" s="627">
        <f>E165*D165</f>
        <v>0</v>
      </c>
    </row>
    <row r="166" spans="1:6" s="607" customFormat="1">
      <c r="A166" s="630"/>
      <c r="B166" s="432"/>
      <c r="C166" s="635"/>
      <c r="D166" s="683"/>
      <c r="E166" s="846"/>
      <c r="F166" s="627"/>
    </row>
    <row r="167" spans="1:6" s="607" customFormat="1" ht="38.25">
      <c r="A167" s="630"/>
      <c r="B167" s="463" t="s">
        <v>2509</v>
      </c>
      <c r="C167" s="635" t="s">
        <v>13</v>
      </c>
      <c r="D167" s="683">
        <v>2</v>
      </c>
      <c r="E167" s="846"/>
      <c r="F167" s="627">
        <f>E167:E167</f>
        <v>0</v>
      </c>
    </row>
    <row r="168" spans="1:6" s="607" customFormat="1">
      <c r="A168" s="630"/>
      <c r="B168" s="463"/>
      <c r="C168" s="635"/>
      <c r="D168" s="683"/>
      <c r="E168" s="846"/>
      <c r="F168" s="627"/>
    </row>
    <row r="169" spans="1:6" s="607" customFormat="1" ht="38.25">
      <c r="A169" s="630"/>
      <c r="B169" s="463" t="s">
        <v>2158</v>
      </c>
      <c r="C169" s="635" t="s">
        <v>13</v>
      </c>
      <c r="D169" s="683">
        <v>2</v>
      </c>
      <c r="E169" s="846"/>
      <c r="F169" s="627">
        <f>E169:E169</f>
        <v>0</v>
      </c>
    </row>
    <row r="170" spans="1:6" s="607" customFormat="1">
      <c r="A170" s="630"/>
      <c r="B170" s="463"/>
      <c r="C170" s="635"/>
      <c r="D170" s="683"/>
      <c r="E170" s="846"/>
      <c r="F170" s="627"/>
    </row>
    <row r="171" spans="1:6" s="608" customFormat="1">
      <c r="A171" s="630" t="s">
        <v>41</v>
      </c>
      <c r="B171" s="432" t="s">
        <v>2512</v>
      </c>
      <c r="C171" s="635" t="s">
        <v>13</v>
      </c>
      <c r="D171" s="683">
        <v>1</v>
      </c>
      <c r="E171" s="846"/>
      <c r="F171" s="627">
        <f>E171*D171</f>
        <v>0</v>
      </c>
    </row>
    <row r="172" spans="1:6" s="607" customFormat="1">
      <c r="A172" s="630"/>
      <c r="B172" s="631"/>
      <c r="C172" s="635"/>
      <c r="D172" s="683"/>
      <c r="E172" s="848"/>
      <c r="F172" s="627"/>
    </row>
    <row r="173" spans="1:6" s="607" customFormat="1" ht="38.25">
      <c r="A173" s="6" t="s">
        <v>43</v>
      </c>
      <c r="B173" s="432" t="s">
        <v>847</v>
      </c>
      <c r="C173" s="629"/>
      <c r="D173" s="629"/>
      <c r="E173" s="846"/>
      <c r="F173" s="628"/>
    </row>
    <row r="174" spans="1:6" s="607" customFormat="1">
      <c r="A174" s="6"/>
      <c r="B174" s="5" t="s">
        <v>848</v>
      </c>
      <c r="C174" s="629" t="s">
        <v>393</v>
      </c>
      <c r="D174" s="683">
        <v>2</v>
      </c>
      <c r="E174" s="846"/>
      <c r="F174" s="628">
        <f>D174*E174</f>
        <v>0</v>
      </c>
    </row>
    <row r="175" spans="1:6" s="607" customFormat="1">
      <c r="A175" s="6"/>
      <c r="B175" s="5"/>
      <c r="C175" s="629"/>
      <c r="D175" s="629"/>
      <c r="E175" s="846"/>
      <c r="F175" s="628"/>
    </row>
    <row r="176" spans="1:6" s="607" customFormat="1" ht="25.5">
      <c r="A176" s="6" t="s">
        <v>44</v>
      </c>
      <c r="B176" s="5" t="s">
        <v>849</v>
      </c>
      <c r="C176" s="629"/>
      <c r="D176" s="629"/>
      <c r="E176" s="846"/>
      <c r="F176" s="628"/>
    </row>
    <row r="177" spans="1:6" s="607" customFormat="1">
      <c r="A177" s="6"/>
      <c r="B177" s="5" t="s">
        <v>850</v>
      </c>
      <c r="C177" s="629" t="s">
        <v>393</v>
      </c>
      <c r="D177" s="683">
        <v>1</v>
      </c>
      <c r="E177" s="846"/>
      <c r="F177" s="628">
        <f>D177*E177</f>
        <v>0</v>
      </c>
    </row>
    <row r="178" spans="1:6" s="607" customFormat="1">
      <c r="A178" s="6"/>
      <c r="B178" s="5"/>
      <c r="C178" s="629"/>
      <c r="D178" s="629"/>
      <c r="E178" s="845"/>
      <c r="F178" s="552"/>
    </row>
    <row r="179" spans="1:6" s="607" customFormat="1" ht="25.5">
      <c r="A179" s="6" t="s">
        <v>45</v>
      </c>
      <c r="B179" s="637" t="s">
        <v>851</v>
      </c>
      <c r="C179" s="629"/>
      <c r="D179" s="629"/>
      <c r="E179" s="845"/>
      <c r="F179" s="552"/>
    </row>
    <row r="180" spans="1:6" s="607" customFormat="1">
      <c r="A180" s="6"/>
      <c r="B180" s="5" t="s">
        <v>850</v>
      </c>
      <c r="C180" s="629" t="s">
        <v>393</v>
      </c>
      <c r="D180" s="683">
        <v>3</v>
      </c>
      <c r="E180" s="846"/>
      <c r="F180" s="628">
        <f>D180*E180</f>
        <v>0</v>
      </c>
    </row>
    <row r="181" spans="1:6" s="607" customFormat="1">
      <c r="A181" s="6"/>
      <c r="B181" s="5"/>
      <c r="C181" s="629"/>
      <c r="D181" s="629"/>
      <c r="E181" s="845"/>
      <c r="F181" s="552"/>
    </row>
    <row r="182" spans="1:6" s="607" customFormat="1" ht="25.5">
      <c r="A182" s="6" t="s">
        <v>47</v>
      </c>
      <c r="B182" s="637" t="s">
        <v>852</v>
      </c>
      <c r="C182" s="629"/>
      <c r="D182" s="629"/>
      <c r="E182" s="845"/>
      <c r="F182" s="552"/>
    </row>
    <row r="183" spans="1:6" s="607" customFormat="1">
      <c r="A183" s="6"/>
      <c r="B183" s="5" t="s">
        <v>850</v>
      </c>
      <c r="C183" s="629" t="s">
        <v>393</v>
      </c>
      <c r="D183" s="683">
        <v>3</v>
      </c>
      <c r="E183" s="846"/>
      <c r="F183" s="628">
        <f>D183*E183</f>
        <v>0</v>
      </c>
    </row>
    <row r="184" spans="1:6" s="607" customFormat="1">
      <c r="A184" s="6"/>
      <c r="B184" s="5"/>
      <c r="C184" s="629"/>
      <c r="D184" s="629"/>
      <c r="E184" s="845"/>
      <c r="F184" s="552"/>
    </row>
    <row r="185" spans="1:6" s="607" customFormat="1" ht="38.25">
      <c r="A185" s="6" t="s">
        <v>48</v>
      </c>
      <c r="B185" s="637" t="s">
        <v>853</v>
      </c>
      <c r="C185" s="629"/>
      <c r="D185" s="629"/>
      <c r="E185" s="845"/>
      <c r="F185" s="552"/>
    </row>
    <row r="186" spans="1:6" s="607" customFormat="1">
      <c r="A186" s="6"/>
      <c r="B186" s="5" t="s">
        <v>850</v>
      </c>
      <c r="C186" s="629" t="s">
        <v>393</v>
      </c>
      <c r="D186" s="683">
        <v>3</v>
      </c>
      <c r="E186" s="846"/>
      <c r="F186" s="628">
        <f>D186*E186</f>
        <v>0</v>
      </c>
    </row>
    <row r="187" spans="1:6" s="607" customFormat="1">
      <c r="A187" s="6"/>
      <c r="B187" s="5"/>
      <c r="C187" s="629"/>
      <c r="D187" s="629"/>
      <c r="E187" s="845"/>
      <c r="F187" s="552"/>
    </row>
    <row r="188" spans="1:6" s="607" customFormat="1" ht="38.25">
      <c r="A188" s="6" t="s">
        <v>49</v>
      </c>
      <c r="B188" s="637" t="s">
        <v>854</v>
      </c>
      <c r="C188" s="629"/>
      <c r="D188" s="629"/>
      <c r="E188" s="845"/>
      <c r="F188" s="552"/>
    </row>
    <row r="189" spans="1:6" s="607" customFormat="1">
      <c r="A189" s="6"/>
      <c r="B189" s="5" t="s">
        <v>850</v>
      </c>
      <c r="C189" s="629" t="s">
        <v>393</v>
      </c>
      <c r="D189" s="683">
        <v>6</v>
      </c>
      <c r="E189" s="846"/>
      <c r="F189" s="628">
        <f>D189*E189</f>
        <v>0</v>
      </c>
    </row>
    <row r="190" spans="1:6" s="607" customFormat="1">
      <c r="A190" s="6"/>
      <c r="B190" s="5"/>
      <c r="C190" s="629"/>
      <c r="D190" s="629"/>
      <c r="E190" s="845"/>
      <c r="F190" s="552"/>
    </row>
    <row r="191" spans="1:6" s="607" customFormat="1" ht="25.5">
      <c r="A191" s="6" t="s">
        <v>51</v>
      </c>
      <c r="B191" s="5" t="s">
        <v>855</v>
      </c>
      <c r="C191" s="629"/>
      <c r="D191" s="629"/>
      <c r="E191" s="845"/>
      <c r="F191" s="552"/>
    </row>
    <row r="192" spans="1:6" s="607" customFormat="1">
      <c r="A192" s="6"/>
      <c r="B192" s="5" t="s">
        <v>850</v>
      </c>
      <c r="C192" s="629" t="s">
        <v>393</v>
      </c>
      <c r="D192" s="683">
        <v>2</v>
      </c>
      <c r="E192" s="846"/>
      <c r="F192" s="628">
        <f>D192*E192</f>
        <v>0</v>
      </c>
    </row>
    <row r="193" spans="1:6" s="607" customFormat="1">
      <c r="A193" s="6"/>
      <c r="B193" s="5" t="s">
        <v>880</v>
      </c>
      <c r="C193" s="629" t="s">
        <v>393</v>
      </c>
      <c r="D193" s="683">
        <v>2</v>
      </c>
      <c r="E193" s="846"/>
      <c r="F193" s="628">
        <f>D193*E193</f>
        <v>0</v>
      </c>
    </row>
    <row r="194" spans="1:6" s="607" customFormat="1">
      <c r="A194" s="6"/>
      <c r="B194" s="5"/>
      <c r="C194" s="629"/>
      <c r="D194" s="683"/>
      <c r="E194" s="846"/>
      <c r="F194" s="628"/>
    </row>
    <row r="195" spans="1:6" s="607" customFormat="1">
      <c r="A195" s="630" t="s">
        <v>52</v>
      </c>
      <c r="B195" s="436" t="s">
        <v>2514</v>
      </c>
      <c r="C195" s="635"/>
      <c r="D195" s="683"/>
      <c r="E195" s="846"/>
      <c r="F195" s="627"/>
    </row>
    <row r="196" spans="1:6" s="607" customFormat="1">
      <c r="A196" s="630"/>
      <c r="B196" s="436" t="s">
        <v>1779</v>
      </c>
      <c r="C196" s="635" t="s">
        <v>13</v>
      </c>
      <c r="D196" s="683">
        <v>6</v>
      </c>
      <c r="E196" s="846"/>
      <c r="F196" s="627">
        <f>E196*D196</f>
        <v>0</v>
      </c>
    </row>
    <row r="197" spans="1:6" s="607" customFormat="1">
      <c r="A197" s="630"/>
      <c r="B197" s="436"/>
      <c r="C197" s="635"/>
      <c r="D197" s="683"/>
      <c r="E197" s="846"/>
      <c r="F197" s="627"/>
    </row>
    <row r="198" spans="1:6" s="607" customFormat="1">
      <c r="A198" s="630" t="s">
        <v>54</v>
      </c>
      <c r="B198" s="436" t="s">
        <v>2513</v>
      </c>
      <c r="C198" s="635"/>
      <c r="D198" s="683"/>
      <c r="E198" s="846"/>
      <c r="F198" s="627"/>
    </row>
    <row r="199" spans="1:6" s="607" customFormat="1">
      <c r="A199" s="630"/>
      <c r="B199" s="436" t="s">
        <v>1780</v>
      </c>
      <c r="C199" s="635" t="s">
        <v>13</v>
      </c>
      <c r="D199" s="683">
        <v>2</v>
      </c>
      <c r="E199" s="846"/>
      <c r="F199" s="627">
        <f>E199*D199</f>
        <v>0</v>
      </c>
    </row>
    <row r="200" spans="1:6" s="607" customFormat="1">
      <c r="A200" s="630"/>
      <c r="B200" s="436" t="s">
        <v>1781</v>
      </c>
      <c r="C200" s="635" t="s">
        <v>13</v>
      </c>
      <c r="D200" s="683">
        <v>1</v>
      </c>
      <c r="E200" s="846"/>
      <c r="F200" s="627">
        <f>E200*D200</f>
        <v>0</v>
      </c>
    </row>
    <row r="201" spans="1:6" s="607" customFormat="1">
      <c r="A201" s="630"/>
      <c r="B201" s="436"/>
      <c r="C201" s="635"/>
      <c r="D201" s="683"/>
      <c r="E201" s="846"/>
      <c r="F201" s="627"/>
    </row>
    <row r="202" spans="1:6" s="607" customFormat="1" ht="25.5">
      <c r="A202" s="6" t="s">
        <v>57</v>
      </c>
      <c r="B202" s="5" t="s">
        <v>856</v>
      </c>
      <c r="C202" s="629"/>
      <c r="D202" s="629"/>
      <c r="E202" s="845"/>
      <c r="F202" s="552"/>
    </row>
    <row r="203" spans="1:6" s="607" customFormat="1">
      <c r="A203" s="6"/>
      <c r="B203" s="5"/>
      <c r="C203" s="629" t="s">
        <v>393</v>
      </c>
      <c r="D203" s="683">
        <v>4</v>
      </c>
      <c r="E203" s="846"/>
      <c r="F203" s="628">
        <f>D203*E203</f>
        <v>0</v>
      </c>
    </row>
    <row r="204" spans="1:6" s="607" customFormat="1">
      <c r="A204" s="6"/>
      <c r="B204" s="5"/>
      <c r="C204" s="629"/>
      <c r="D204" s="683"/>
      <c r="E204" s="846"/>
      <c r="F204" s="628"/>
    </row>
    <row r="205" spans="1:6" s="607" customFormat="1" ht="25.5">
      <c r="A205" s="630" t="s">
        <v>58</v>
      </c>
      <c r="B205" s="638" t="s">
        <v>1782</v>
      </c>
      <c r="C205" s="639" t="s">
        <v>13</v>
      </c>
      <c r="D205" s="760">
        <v>1</v>
      </c>
      <c r="E205" s="850"/>
      <c r="F205" s="640">
        <f>E205*D205</f>
        <v>0</v>
      </c>
    </row>
    <row r="206" spans="1:6" s="607" customFormat="1" ht="25.5">
      <c r="A206" s="630"/>
      <c r="B206" s="641" t="s">
        <v>1783</v>
      </c>
      <c r="C206" s="639" t="s">
        <v>13</v>
      </c>
      <c r="D206" s="760">
        <v>1</v>
      </c>
      <c r="E206" s="850"/>
      <c r="F206" s="640">
        <f>E206*D206</f>
        <v>0</v>
      </c>
    </row>
    <row r="207" spans="1:6" s="607" customFormat="1">
      <c r="A207" s="6"/>
      <c r="B207" s="5"/>
      <c r="C207" s="629"/>
      <c r="D207" s="629"/>
      <c r="E207" s="845"/>
      <c r="F207" s="552"/>
    </row>
    <row r="208" spans="1:6" s="607" customFormat="1">
      <c r="A208" s="630" t="s">
        <v>59</v>
      </c>
      <c r="B208" s="642" t="s">
        <v>1784</v>
      </c>
      <c r="C208" s="639" t="s">
        <v>13</v>
      </c>
      <c r="D208" s="639">
        <v>1</v>
      </c>
      <c r="E208" s="851"/>
      <c r="F208" s="643">
        <f>E208*D208</f>
        <v>0</v>
      </c>
    </row>
    <row r="209" spans="1:7" s="607" customFormat="1">
      <c r="A209" s="630"/>
      <c r="B209" s="642"/>
      <c r="C209" s="644"/>
      <c r="D209" s="644"/>
      <c r="E209" s="846"/>
      <c r="F209" s="627"/>
    </row>
    <row r="210" spans="1:7" s="607" customFormat="1" ht="25.5">
      <c r="A210" s="630" t="s">
        <v>60</v>
      </c>
      <c r="B210" s="642" t="s">
        <v>2159</v>
      </c>
      <c r="C210" s="639" t="s">
        <v>13</v>
      </c>
      <c r="D210" s="639">
        <v>1</v>
      </c>
      <c r="E210" s="850"/>
      <c r="F210" s="640">
        <f>E210*D210</f>
        <v>0</v>
      </c>
    </row>
    <row r="211" spans="1:7" s="607" customFormat="1">
      <c r="A211" s="630"/>
      <c r="B211" s="642"/>
      <c r="C211" s="644"/>
      <c r="D211" s="644"/>
      <c r="E211" s="846"/>
      <c r="F211" s="627"/>
    </row>
    <row r="212" spans="1:7" s="607" customFormat="1" ht="25.5">
      <c r="A212" s="6" t="s">
        <v>61</v>
      </c>
      <c r="B212" s="5" t="s">
        <v>857</v>
      </c>
      <c r="C212" s="629"/>
      <c r="D212" s="629"/>
      <c r="E212" s="845"/>
      <c r="F212" s="552"/>
    </row>
    <row r="213" spans="1:7" s="607" customFormat="1">
      <c r="A213" s="6"/>
      <c r="B213" s="5"/>
      <c r="C213" s="629" t="s">
        <v>393</v>
      </c>
      <c r="D213" s="683">
        <v>2</v>
      </c>
      <c r="E213" s="846"/>
      <c r="F213" s="628">
        <f>D213*E213</f>
        <v>0</v>
      </c>
      <c r="G213" s="628"/>
    </row>
    <row r="214" spans="1:7" s="607" customFormat="1">
      <c r="A214" s="6"/>
      <c r="B214" s="5"/>
      <c r="C214" s="629"/>
      <c r="D214" s="629"/>
      <c r="E214" s="845"/>
      <c r="F214" s="552"/>
    </row>
    <row r="215" spans="1:7" s="607" customFormat="1">
      <c r="A215" s="6" t="s">
        <v>63</v>
      </c>
      <c r="B215" s="5" t="s">
        <v>858</v>
      </c>
      <c r="C215" s="629" t="s">
        <v>393</v>
      </c>
      <c r="D215" s="683">
        <v>2</v>
      </c>
      <c r="E215" s="846"/>
      <c r="F215" s="628">
        <f>D215*E215</f>
        <v>0</v>
      </c>
    </row>
    <row r="216" spans="1:7" s="607" customFormat="1">
      <c r="A216" s="6"/>
      <c r="B216" s="5"/>
      <c r="C216" s="629"/>
      <c r="D216" s="629"/>
      <c r="E216" s="845"/>
      <c r="F216" s="552"/>
    </row>
    <row r="217" spans="1:7" s="607" customFormat="1" ht="25.5">
      <c r="A217" s="6" t="s">
        <v>78</v>
      </c>
      <c r="B217" s="5" t="s">
        <v>859</v>
      </c>
      <c r="C217" s="629"/>
      <c r="D217" s="629"/>
      <c r="E217" s="845"/>
      <c r="F217" s="552"/>
    </row>
    <row r="218" spans="1:7" s="607" customFormat="1">
      <c r="A218" s="6"/>
      <c r="B218" s="5"/>
      <c r="C218" s="629" t="s">
        <v>393</v>
      </c>
      <c r="D218" s="683">
        <v>2</v>
      </c>
      <c r="E218" s="846"/>
      <c r="F218" s="628">
        <f>D218*E218</f>
        <v>0</v>
      </c>
    </row>
    <row r="219" spans="1:7" s="607" customFormat="1">
      <c r="A219" s="6"/>
      <c r="B219" s="5"/>
      <c r="C219" s="629"/>
      <c r="D219" s="629"/>
      <c r="E219" s="845"/>
      <c r="F219" s="552"/>
    </row>
    <row r="220" spans="1:7" s="607" customFormat="1" ht="25.5">
      <c r="A220" s="6" t="s">
        <v>79</v>
      </c>
      <c r="B220" s="5" t="s">
        <v>860</v>
      </c>
      <c r="C220" s="629"/>
      <c r="D220" s="629"/>
      <c r="E220" s="845"/>
      <c r="F220" s="552"/>
    </row>
    <row r="221" spans="1:7" s="607" customFormat="1">
      <c r="A221" s="6"/>
      <c r="B221" s="5" t="s">
        <v>861</v>
      </c>
      <c r="C221" s="629" t="s">
        <v>393</v>
      </c>
      <c r="D221" s="683">
        <v>1</v>
      </c>
      <c r="E221" s="846"/>
      <c r="F221" s="628">
        <f>D221*E221</f>
        <v>0</v>
      </c>
    </row>
    <row r="222" spans="1:7" s="607" customFormat="1">
      <c r="A222" s="6"/>
      <c r="B222" s="5"/>
      <c r="C222" s="629"/>
      <c r="D222" s="629"/>
      <c r="E222" s="845"/>
      <c r="F222" s="552"/>
    </row>
    <row r="223" spans="1:7" s="607" customFormat="1">
      <c r="A223" s="6" t="s">
        <v>80</v>
      </c>
      <c r="B223" s="5" t="s">
        <v>862</v>
      </c>
      <c r="C223" s="629"/>
      <c r="D223" s="629"/>
      <c r="E223" s="845"/>
      <c r="F223" s="552"/>
    </row>
    <row r="224" spans="1:7" s="607" customFormat="1">
      <c r="A224" s="6"/>
      <c r="B224" s="5"/>
      <c r="C224" s="629" t="s">
        <v>863</v>
      </c>
      <c r="D224" s="683">
        <v>10</v>
      </c>
      <c r="E224" s="846"/>
      <c r="F224" s="628">
        <f>D224*E224</f>
        <v>0</v>
      </c>
    </row>
    <row r="225" spans="1:6" s="607" customFormat="1">
      <c r="A225" s="6"/>
      <c r="B225" s="5"/>
      <c r="C225" s="629"/>
      <c r="D225" s="629"/>
      <c r="E225" s="845"/>
      <c r="F225" s="552"/>
    </row>
    <row r="226" spans="1:6" s="607" customFormat="1" ht="63.75">
      <c r="A226" s="6" t="s">
        <v>81</v>
      </c>
      <c r="B226" s="5" t="s">
        <v>2160</v>
      </c>
      <c r="C226" s="629"/>
      <c r="D226" s="629"/>
      <c r="E226" s="845"/>
      <c r="F226" s="552"/>
    </row>
    <row r="227" spans="1:6" s="607" customFormat="1">
      <c r="A227" s="6"/>
      <c r="B227" s="5" t="s">
        <v>850</v>
      </c>
      <c r="C227" s="629" t="s">
        <v>863</v>
      </c>
      <c r="D227" s="683">
        <v>36</v>
      </c>
      <c r="E227" s="846"/>
      <c r="F227" s="628">
        <f>D227*E227</f>
        <v>0</v>
      </c>
    </row>
    <row r="228" spans="1:6" s="607" customFormat="1">
      <c r="A228" s="6"/>
      <c r="B228" s="5" t="s">
        <v>880</v>
      </c>
      <c r="C228" s="629" t="s">
        <v>863</v>
      </c>
      <c r="D228" s="683">
        <v>36</v>
      </c>
      <c r="E228" s="846"/>
      <c r="F228" s="628">
        <f>D228*E228</f>
        <v>0</v>
      </c>
    </row>
    <row r="229" spans="1:6" s="607" customFormat="1">
      <c r="A229" s="6"/>
      <c r="B229" s="5" t="s">
        <v>881</v>
      </c>
      <c r="C229" s="629" t="s">
        <v>863</v>
      </c>
      <c r="D229" s="683">
        <v>24</v>
      </c>
      <c r="E229" s="846"/>
      <c r="F229" s="628">
        <f>D229*E229</f>
        <v>0</v>
      </c>
    </row>
    <row r="230" spans="1:6" s="607" customFormat="1">
      <c r="A230" s="6"/>
      <c r="B230" s="5" t="s">
        <v>861</v>
      </c>
      <c r="C230" s="629" t="s">
        <v>863</v>
      </c>
      <c r="D230" s="683">
        <v>24</v>
      </c>
      <c r="E230" s="846"/>
      <c r="F230" s="628">
        <f>D230*E230</f>
        <v>0</v>
      </c>
    </row>
    <row r="231" spans="1:6" s="607" customFormat="1">
      <c r="A231" s="6"/>
      <c r="B231" s="5"/>
      <c r="C231" s="629"/>
      <c r="D231" s="629"/>
      <c r="E231" s="845"/>
      <c r="F231" s="552"/>
    </row>
    <row r="232" spans="1:6" s="607" customFormat="1" ht="51">
      <c r="A232" s="6" t="s">
        <v>206</v>
      </c>
      <c r="B232" s="5" t="s">
        <v>2515</v>
      </c>
      <c r="C232" s="629"/>
      <c r="D232" s="629"/>
      <c r="E232" s="845"/>
      <c r="F232" s="552"/>
    </row>
    <row r="233" spans="1:6" s="607" customFormat="1">
      <c r="A233" s="6"/>
      <c r="B233" s="5"/>
      <c r="C233" s="629" t="s">
        <v>17</v>
      </c>
      <c r="D233" s="683">
        <v>22</v>
      </c>
      <c r="E233" s="846"/>
      <c r="F233" s="628">
        <f>D233*E233</f>
        <v>0</v>
      </c>
    </row>
    <row r="234" spans="1:6" s="649" customFormat="1">
      <c r="A234" s="776"/>
      <c r="B234" s="646"/>
      <c r="C234" s="647"/>
      <c r="D234" s="647"/>
      <c r="E234" s="852"/>
      <c r="F234" s="648"/>
    </row>
    <row r="235" spans="1:6" s="607" customFormat="1" ht="25.5">
      <c r="A235" s="6" t="s">
        <v>212</v>
      </c>
      <c r="B235" s="637" t="s">
        <v>2161</v>
      </c>
      <c r="C235" s="635" t="s">
        <v>13</v>
      </c>
      <c r="D235" s="683">
        <v>1</v>
      </c>
      <c r="E235" s="846"/>
      <c r="F235" s="628"/>
    </row>
    <row r="236" spans="1:6" s="607" customFormat="1">
      <c r="A236" s="6"/>
      <c r="B236" s="5"/>
      <c r="C236" s="629" t="s">
        <v>266</v>
      </c>
      <c r="D236" s="683">
        <v>1</v>
      </c>
      <c r="E236" s="846"/>
      <c r="F236" s="628">
        <f>D236*E236</f>
        <v>0</v>
      </c>
    </row>
    <row r="237" spans="1:6" s="607" customFormat="1">
      <c r="A237" s="6"/>
      <c r="B237" s="5"/>
      <c r="C237" s="629"/>
      <c r="D237" s="683"/>
      <c r="E237" s="846"/>
      <c r="F237" s="628"/>
    </row>
    <row r="238" spans="1:6" s="607" customFormat="1" ht="51">
      <c r="A238" s="630" t="s">
        <v>1787</v>
      </c>
      <c r="B238" s="463" t="s">
        <v>2516</v>
      </c>
      <c r="C238" s="635" t="s">
        <v>13</v>
      </c>
      <c r="D238" s="683">
        <v>1</v>
      </c>
      <c r="E238" s="846"/>
      <c r="F238" s="627">
        <f>E238*D238</f>
        <v>0</v>
      </c>
    </row>
    <row r="239" spans="1:6" s="607" customFormat="1">
      <c r="A239" s="6"/>
      <c r="B239" s="5"/>
      <c r="C239" s="629"/>
      <c r="D239" s="629"/>
      <c r="E239" s="846"/>
      <c r="F239" s="628"/>
    </row>
    <row r="240" spans="1:6" s="607" customFormat="1" ht="127.5">
      <c r="A240" s="630" t="s">
        <v>1788</v>
      </c>
      <c r="B240" s="741" t="s">
        <v>2517</v>
      </c>
      <c r="C240" s="742" t="s">
        <v>1785</v>
      </c>
      <c r="D240" s="761" t="s">
        <v>1786</v>
      </c>
      <c r="E240" s="847"/>
      <c r="F240" s="736"/>
    </row>
    <row r="241" spans="1:6" s="607" customFormat="1">
      <c r="A241" s="630"/>
      <c r="B241" s="432"/>
      <c r="C241" s="650" t="s">
        <v>271</v>
      </c>
      <c r="D241" s="762">
        <v>1</v>
      </c>
      <c r="E241" s="846"/>
      <c r="F241" s="627">
        <f>E241*D241</f>
        <v>0</v>
      </c>
    </row>
    <row r="242" spans="1:6" s="607" customFormat="1">
      <c r="A242" s="630"/>
      <c r="B242" s="432"/>
      <c r="C242" s="650"/>
      <c r="D242" s="762"/>
      <c r="E242" s="846"/>
      <c r="F242" s="627"/>
    </row>
    <row r="243" spans="1:6" s="607" customFormat="1" ht="38.25">
      <c r="A243" s="6" t="s">
        <v>1789</v>
      </c>
      <c r="B243" s="651" t="s">
        <v>864</v>
      </c>
      <c r="C243" s="629"/>
      <c r="D243" s="629"/>
      <c r="E243" s="845"/>
      <c r="F243" s="552"/>
    </row>
    <row r="244" spans="1:6" s="607" customFormat="1">
      <c r="A244" s="6"/>
      <c r="B244" s="5"/>
      <c r="C244" s="629" t="s">
        <v>17</v>
      </c>
      <c r="D244" s="78">
        <v>14</v>
      </c>
      <c r="E244" s="846"/>
      <c r="F244" s="628">
        <f>D244*E244</f>
        <v>0</v>
      </c>
    </row>
    <row r="245" spans="1:6" s="607" customFormat="1">
      <c r="A245" s="6"/>
      <c r="B245" s="5"/>
      <c r="C245" s="629"/>
      <c r="D245" s="629"/>
      <c r="E245" s="845"/>
      <c r="F245" s="552"/>
    </row>
    <row r="246" spans="1:6" s="607" customFormat="1" ht="89.25">
      <c r="A246" s="6" t="s">
        <v>1790</v>
      </c>
      <c r="B246" s="652" t="s">
        <v>865</v>
      </c>
      <c r="C246" s="629"/>
      <c r="D246" s="629"/>
      <c r="E246" s="845"/>
      <c r="F246" s="552"/>
    </row>
    <row r="247" spans="1:6" s="607" customFormat="1">
      <c r="A247" s="6"/>
      <c r="B247" s="743"/>
      <c r="C247" s="742" t="s">
        <v>13</v>
      </c>
      <c r="D247" s="763">
        <v>1</v>
      </c>
      <c r="E247" s="853"/>
      <c r="F247" s="744"/>
    </row>
    <row r="248" spans="1:6" s="607" customFormat="1">
      <c r="A248" s="6"/>
      <c r="B248" s="5"/>
      <c r="C248" s="629" t="s">
        <v>266</v>
      </c>
      <c r="D248" s="683">
        <v>1</v>
      </c>
      <c r="E248" s="846"/>
      <c r="F248" s="628">
        <f>D248*E248</f>
        <v>0</v>
      </c>
    </row>
    <row r="249" spans="1:6" s="607" customFormat="1">
      <c r="A249" s="6"/>
      <c r="B249" s="5"/>
      <c r="C249" s="629"/>
      <c r="D249" s="629"/>
      <c r="E249" s="845"/>
      <c r="F249" s="552"/>
    </row>
    <row r="250" spans="1:6" s="607" customFormat="1">
      <c r="A250" s="6" t="s">
        <v>2162</v>
      </c>
      <c r="B250" s="5" t="s">
        <v>2503</v>
      </c>
      <c r="C250" s="629"/>
      <c r="D250" s="629"/>
      <c r="E250" s="845"/>
      <c r="F250" s="552"/>
    </row>
    <row r="251" spans="1:6" s="607" customFormat="1">
      <c r="A251" s="6"/>
      <c r="B251" s="743"/>
      <c r="C251" s="742" t="s">
        <v>13</v>
      </c>
      <c r="D251" s="763">
        <v>10</v>
      </c>
      <c r="E251" s="853"/>
      <c r="F251" s="744"/>
    </row>
    <row r="252" spans="1:6" s="607" customFormat="1">
      <c r="A252" s="6"/>
      <c r="B252" s="5"/>
      <c r="C252" s="629" t="s">
        <v>266</v>
      </c>
      <c r="D252" s="683">
        <v>1</v>
      </c>
      <c r="E252" s="846"/>
      <c r="F252" s="628">
        <f>D252*E252</f>
        <v>0</v>
      </c>
    </row>
    <row r="253" spans="1:6" s="607" customFormat="1">
      <c r="A253" s="6"/>
      <c r="B253" s="5"/>
      <c r="C253" s="629"/>
      <c r="D253" s="629"/>
      <c r="E253" s="845"/>
      <c r="F253" s="552"/>
    </row>
    <row r="254" spans="1:6" s="607" customFormat="1">
      <c r="A254" s="6" t="s">
        <v>2163</v>
      </c>
      <c r="B254" s="5" t="s">
        <v>866</v>
      </c>
      <c r="C254" s="629"/>
      <c r="D254" s="629"/>
      <c r="E254" s="845"/>
      <c r="F254" s="552"/>
    </row>
    <row r="255" spans="1:6" s="607" customFormat="1">
      <c r="A255" s="6"/>
      <c r="B255" s="743"/>
      <c r="C255" s="742" t="s">
        <v>13</v>
      </c>
      <c r="D255" s="763">
        <v>1</v>
      </c>
      <c r="E255" s="853"/>
      <c r="F255" s="744"/>
    </row>
    <row r="256" spans="1:6" s="607" customFormat="1">
      <c r="A256" s="6"/>
      <c r="B256" s="5"/>
      <c r="C256" s="629" t="s">
        <v>266</v>
      </c>
      <c r="D256" s="683">
        <v>1</v>
      </c>
      <c r="E256" s="846"/>
      <c r="F256" s="628">
        <f>D256*E256</f>
        <v>0</v>
      </c>
    </row>
    <row r="257" spans="1:6" s="607" customFormat="1">
      <c r="A257" s="6"/>
      <c r="B257" s="5"/>
      <c r="C257" s="629"/>
      <c r="D257" s="683"/>
      <c r="E257" s="846"/>
      <c r="F257" s="628"/>
    </row>
    <row r="258" spans="1:6" s="607" customFormat="1" ht="25.5">
      <c r="A258" s="698" t="s">
        <v>2164</v>
      </c>
      <c r="B258" s="745" t="s">
        <v>2165</v>
      </c>
      <c r="C258" s="746" t="s">
        <v>13</v>
      </c>
      <c r="D258" s="744">
        <v>3</v>
      </c>
      <c r="E258" s="847"/>
      <c r="F258" s="737"/>
    </row>
    <row r="259" spans="1:6" s="656" customFormat="1">
      <c r="A259" s="777"/>
      <c r="B259" s="654"/>
      <c r="C259" s="650" t="s">
        <v>271</v>
      </c>
      <c r="D259" s="672">
        <v>1</v>
      </c>
      <c r="E259" s="854"/>
      <c r="F259" s="655">
        <f t="shared" ref="F259" si="0">D259*E259</f>
        <v>0</v>
      </c>
    </row>
    <row r="260" spans="1:6" s="607" customFormat="1" ht="13.5" thickBot="1">
      <c r="A260" s="778"/>
      <c r="B260" s="657"/>
      <c r="C260" s="658"/>
      <c r="D260" s="629"/>
      <c r="E260" s="845"/>
      <c r="F260" s="552"/>
    </row>
    <row r="261" spans="1:6" s="607" customFormat="1" ht="13.5" thickBot="1">
      <c r="A261" s="779" t="s">
        <v>867</v>
      </c>
      <c r="B261" s="659" t="s">
        <v>868</v>
      </c>
      <c r="C261" s="750"/>
      <c r="D261" s="764"/>
      <c r="E261" s="855"/>
      <c r="F261" s="660">
        <f>SUM(F61:F259)</f>
        <v>0</v>
      </c>
    </row>
    <row r="262" spans="1:6" s="607" customFormat="1">
      <c r="A262" s="6"/>
      <c r="B262" s="5"/>
      <c r="C262" s="629"/>
      <c r="D262" s="629"/>
      <c r="E262" s="845"/>
      <c r="F262" s="552"/>
    </row>
    <row r="263" spans="1:6" s="607" customFormat="1">
      <c r="A263" s="622"/>
      <c r="B263" s="622"/>
      <c r="C263" s="622"/>
      <c r="D263" s="552"/>
      <c r="E263" s="845"/>
      <c r="F263" s="552"/>
    </row>
    <row r="264" spans="1:6" s="607" customFormat="1" ht="13.5">
      <c r="A264" s="730" t="s">
        <v>766</v>
      </c>
      <c r="B264" s="730" t="s">
        <v>767</v>
      </c>
      <c r="C264" s="730" t="s">
        <v>768</v>
      </c>
      <c r="D264" s="731" t="s">
        <v>87</v>
      </c>
      <c r="E264" s="856" t="s">
        <v>769</v>
      </c>
      <c r="F264" s="731" t="s">
        <v>770</v>
      </c>
    </row>
    <row r="265" spans="1:6" s="607" customFormat="1" ht="13.5">
      <c r="A265" s="732"/>
      <c r="B265" s="732"/>
      <c r="C265" s="732"/>
      <c r="D265" s="733"/>
      <c r="E265" s="857"/>
      <c r="F265" s="733"/>
    </row>
    <row r="266" spans="1:6" s="607" customFormat="1">
      <c r="A266" s="682" t="s">
        <v>869</v>
      </c>
      <c r="B266" s="623" t="s">
        <v>870</v>
      </c>
      <c r="C266" s="682"/>
      <c r="D266" s="759"/>
      <c r="E266" s="844"/>
      <c r="F266" s="624"/>
    </row>
    <row r="267" spans="1:6" s="607" customFormat="1">
      <c r="A267" s="682"/>
      <c r="B267" s="623"/>
      <c r="C267" s="682"/>
      <c r="D267" s="759"/>
      <c r="E267" s="844"/>
      <c r="F267" s="624"/>
    </row>
    <row r="268" spans="1:6" s="607" customFormat="1" ht="25.5">
      <c r="A268" s="650" t="s">
        <v>6</v>
      </c>
      <c r="B268" s="463" t="s">
        <v>2166</v>
      </c>
      <c r="C268" s="635" t="s">
        <v>871</v>
      </c>
      <c r="D268" s="683">
        <v>981</v>
      </c>
      <c r="E268" s="846"/>
      <c r="F268" s="628">
        <f>D268*E268</f>
        <v>0</v>
      </c>
    </row>
    <row r="269" spans="1:6" s="607" customFormat="1">
      <c r="A269" s="650"/>
      <c r="B269" s="463"/>
      <c r="C269" s="650"/>
      <c r="D269" s="672"/>
      <c r="E269" s="854"/>
      <c r="F269" s="628">
        <f>D269*E269</f>
        <v>0</v>
      </c>
    </row>
    <row r="270" spans="1:6" s="607" customFormat="1">
      <c r="A270" s="645">
        <v>2</v>
      </c>
      <c r="B270" s="432" t="s">
        <v>2167</v>
      </c>
      <c r="C270" s="635" t="s">
        <v>393</v>
      </c>
      <c r="D270" s="683">
        <v>223</v>
      </c>
      <c r="E270" s="846"/>
      <c r="F270" s="628">
        <f t="shared" ref="F270:F276" si="1">D270*E270</f>
        <v>0</v>
      </c>
    </row>
    <row r="271" spans="1:6" s="607" customFormat="1">
      <c r="A271" s="650"/>
      <c r="B271" s="436"/>
      <c r="C271" s="635"/>
      <c r="D271" s="683"/>
      <c r="E271" s="846"/>
      <c r="F271" s="628">
        <f t="shared" si="1"/>
        <v>0</v>
      </c>
    </row>
    <row r="272" spans="1:6" s="607" customFormat="1">
      <c r="A272" s="650">
        <v>3</v>
      </c>
      <c r="B272" s="436" t="s">
        <v>2168</v>
      </c>
      <c r="C272" s="635"/>
      <c r="D272" s="683"/>
      <c r="E272" s="846"/>
      <c r="F272" s="628">
        <f t="shared" si="1"/>
        <v>0</v>
      </c>
    </row>
    <row r="273" spans="1:6" s="607" customFormat="1">
      <c r="A273" s="650"/>
      <c r="B273" s="436"/>
      <c r="C273" s="635" t="s">
        <v>393</v>
      </c>
      <c r="D273" s="683">
        <v>206</v>
      </c>
      <c r="E273" s="846"/>
      <c r="F273" s="628">
        <f t="shared" si="1"/>
        <v>0</v>
      </c>
    </row>
    <row r="274" spans="1:6" s="607" customFormat="1">
      <c r="A274" s="650"/>
      <c r="B274" s="436"/>
      <c r="C274" s="635"/>
      <c r="D274" s="683"/>
      <c r="E274" s="846"/>
      <c r="F274" s="628">
        <f t="shared" si="1"/>
        <v>0</v>
      </c>
    </row>
    <row r="275" spans="1:6" s="607" customFormat="1" ht="38.25">
      <c r="A275" s="650">
        <v>4</v>
      </c>
      <c r="B275" s="432" t="s">
        <v>2169</v>
      </c>
      <c r="C275" s="635"/>
      <c r="D275" s="683"/>
      <c r="E275" s="846"/>
      <c r="F275" s="628">
        <f t="shared" si="1"/>
        <v>0</v>
      </c>
    </row>
    <row r="276" spans="1:6" s="607" customFormat="1">
      <c r="A276" s="650"/>
      <c r="B276" s="436" t="s">
        <v>872</v>
      </c>
      <c r="C276" s="635" t="s">
        <v>393</v>
      </c>
      <c r="D276" s="683">
        <v>105</v>
      </c>
      <c r="E276" s="846"/>
      <c r="F276" s="628">
        <f t="shared" si="1"/>
        <v>0</v>
      </c>
    </row>
    <row r="277" spans="1:6" s="607" customFormat="1">
      <c r="A277" s="650"/>
      <c r="C277" s="635"/>
      <c r="D277" s="683"/>
      <c r="E277" s="846"/>
      <c r="F277" s="628"/>
    </row>
    <row r="278" spans="1:6" s="607" customFormat="1">
      <c r="A278" s="650">
        <v>5</v>
      </c>
      <c r="B278" s="607" t="s">
        <v>2170</v>
      </c>
      <c r="C278" s="635"/>
      <c r="D278" s="683"/>
      <c r="E278" s="846"/>
      <c r="F278" s="628"/>
    </row>
    <row r="279" spans="1:6" s="607" customFormat="1">
      <c r="A279" s="650"/>
      <c r="B279" s="436"/>
      <c r="C279" s="635" t="s">
        <v>393</v>
      </c>
      <c r="D279" s="683">
        <v>105</v>
      </c>
      <c r="E279" s="846"/>
      <c r="F279" s="628">
        <f>D279*E279</f>
        <v>0</v>
      </c>
    </row>
    <row r="280" spans="1:6" s="607" customFormat="1">
      <c r="A280" s="650"/>
      <c r="B280" s="436"/>
      <c r="C280" s="635"/>
      <c r="D280" s="683"/>
      <c r="E280" s="846"/>
      <c r="F280" s="628">
        <f>D280*E280</f>
        <v>0</v>
      </c>
    </row>
    <row r="281" spans="1:6" s="607" customFormat="1">
      <c r="A281" s="650">
        <v>6</v>
      </c>
      <c r="B281" s="436" t="s">
        <v>873</v>
      </c>
      <c r="C281" s="635"/>
      <c r="D281" s="683"/>
      <c r="E281" s="846"/>
      <c r="F281" s="628">
        <f>D281*E281</f>
        <v>0</v>
      </c>
    </row>
    <row r="282" spans="1:6" s="607" customFormat="1">
      <c r="A282" s="650"/>
      <c r="B282" s="436" t="s">
        <v>875</v>
      </c>
      <c r="C282" s="635" t="s">
        <v>393</v>
      </c>
      <c r="D282" s="683">
        <v>105</v>
      </c>
      <c r="E282" s="846"/>
      <c r="F282" s="628">
        <f>D282*E282</f>
        <v>0</v>
      </c>
    </row>
    <row r="283" spans="1:6" s="607" customFormat="1">
      <c r="A283" s="650"/>
      <c r="B283" s="436"/>
      <c r="C283" s="635"/>
      <c r="D283" s="683"/>
      <c r="E283" s="846"/>
      <c r="F283" s="628"/>
    </row>
    <row r="284" spans="1:6" s="607" customFormat="1">
      <c r="A284" s="650">
        <v>7</v>
      </c>
      <c r="B284" s="436" t="s">
        <v>876</v>
      </c>
      <c r="C284" s="635"/>
      <c r="D284" s="683"/>
      <c r="E284" s="846"/>
      <c r="F284" s="628"/>
    </row>
    <row r="285" spans="1:6" s="607" customFormat="1">
      <c r="A285" s="650"/>
      <c r="B285" s="436" t="s">
        <v>874</v>
      </c>
      <c r="C285" s="635"/>
      <c r="D285" s="683"/>
      <c r="E285" s="846"/>
      <c r="F285" s="628">
        <f t="shared" ref="F285:F302" si="2">D285*E285</f>
        <v>0</v>
      </c>
    </row>
    <row r="286" spans="1:6" s="607" customFormat="1">
      <c r="A286" s="650"/>
      <c r="B286" s="436" t="s">
        <v>877</v>
      </c>
      <c r="C286" s="635" t="s">
        <v>393</v>
      </c>
      <c r="D286" s="683">
        <v>105</v>
      </c>
      <c r="E286" s="846"/>
      <c r="F286" s="628">
        <f t="shared" si="2"/>
        <v>0</v>
      </c>
    </row>
    <row r="287" spans="1:6" s="607" customFormat="1">
      <c r="A287" s="650"/>
      <c r="B287" s="463"/>
      <c r="C287" s="635"/>
      <c r="D287" s="683"/>
      <c r="E287" s="846"/>
      <c r="F287" s="628">
        <f t="shared" si="2"/>
        <v>0</v>
      </c>
    </row>
    <row r="288" spans="1:6" s="607" customFormat="1">
      <c r="A288" s="650">
        <v>8</v>
      </c>
      <c r="B288" s="951" t="s">
        <v>2171</v>
      </c>
      <c r="C288" s="635"/>
      <c r="D288" s="683"/>
      <c r="E288" s="846"/>
      <c r="F288" s="628">
        <f t="shared" si="2"/>
        <v>0</v>
      </c>
    </row>
    <row r="289" spans="1:6" s="607" customFormat="1">
      <c r="A289" s="650"/>
      <c r="B289" s="951"/>
      <c r="C289" s="635"/>
      <c r="D289" s="683"/>
      <c r="E289" s="846"/>
      <c r="F289" s="628"/>
    </row>
    <row r="290" spans="1:6" s="607" customFormat="1">
      <c r="A290" s="949"/>
      <c r="B290" s="951"/>
      <c r="C290" s="635"/>
      <c r="D290" s="683"/>
      <c r="E290" s="846"/>
      <c r="F290" s="628"/>
    </row>
    <row r="291" spans="1:6" s="607" customFormat="1">
      <c r="A291" s="949"/>
      <c r="B291" s="951"/>
      <c r="C291" s="635"/>
      <c r="D291" s="683"/>
      <c r="E291" s="846"/>
      <c r="F291" s="628"/>
    </row>
    <row r="292" spans="1:6" s="607" customFormat="1">
      <c r="A292" s="650"/>
      <c r="B292" s="951"/>
      <c r="C292" s="635"/>
      <c r="D292" s="683"/>
      <c r="E292" s="846"/>
      <c r="F292" s="628"/>
    </row>
    <row r="293" spans="1:6" s="607" customFormat="1">
      <c r="A293" s="650"/>
      <c r="B293" s="951"/>
      <c r="C293" s="635"/>
      <c r="D293" s="683"/>
      <c r="E293" s="846"/>
      <c r="F293" s="628"/>
    </row>
    <row r="294" spans="1:6" s="607" customFormat="1">
      <c r="A294" s="650"/>
      <c r="B294" s="5" t="s">
        <v>850</v>
      </c>
      <c r="C294" s="629" t="s">
        <v>863</v>
      </c>
      <c r="D294" s="629">
        <v>26</v>
      </c>
      <c r="E294" s="846"/>
      <c r="F294" s="628">
        <f t="shared" si="2"/>
        <v>0</v>
      </c>
    </row>
    <row r="295" spans="1:6" s="607" customFormat="1">
      <c r="A295" s="650"/>
      <c r="B295" s="5" t="s">
        <v>878</v>
      </c>
      <c r="C295" s="629" t="s">
        <v>863</v>
      </c>
      <c r="D295" s="629">
        <v>42</v>
      </c>
      <c r="E295" s="846"/>
      <c r="F295" s="628">
        <f>D295*E295</f>
        <v>0</v>
      </c>
    </row>
    <row r="296" spans="1:6" s="607" customFormat="1">
      <c r="A296" s="650"/>
      <c r="B296" s="5" t="s">
        <v>879</v>
      </c>
      <c r="C296" s="629" t="s">
        <v>863</v>
      </c>
      <c r="D296" s="629">
        <v>36</v>
      </c>
      <c r="E296" s="846"/>
      <c r="F296" s="628">
        <f t="shared" si="2"/>
        <v>0</v>
      </c>
    </row>
    <row r="297" spans="1:6" s="607" customFormat="1">
      <c r="A297" s="650"/>
      <c r="B297" s="5" t="s">
        <v>880</v>
      </c>
      <c r="C297" s="629" t="s">
        <v>863</v>
      </c>
      <c r="D297" s="629">
        <v>84</v>
      </c>
      <c r="E297" s="846"/>
      <c r="F297" s="628">
        <f t="shared" si="2"/>
        <v>0</v>
      </c>
    </row>
    <row r="298" spans="1:6" s="607" customFormat="1">
      <c r="A298" s="650"/>
      <c r="B298" s="5" t="s">
        <v>881</v>
      </c>
      <c r="C298" s="629" t="s">
        <v>863</v>
      </c>
      <c r="D298" s="629">
        <v>84</v>
      </c>
      <c r="E298" s="846"/>
      <c r="F298" s="628">
        <f t="shared" si="2"/>
        <v>0</v>
      </c>
    </row>
    <row r="299" spans="1:6" s="607" customFormat="1">
      <c r="A299" s="650"/>
      <c r="B299" s="5" t="s">
        <v>861</v>
      </c>
      <c r="C299" s="629" t="s">
        <v>863</v>
      </c>
      <c r="D299" s="629">
        <v>48</v>
      </c>
      <c r="E299" s="846"/>
      <c r="F299" s="628">
        <f t="shared" si="2"/>
        <v>0</v>
      </c>
    </row>
    <row r="300" spans="1:6" s="607" customFormat="1">
      <c r="A300" s="650"/>
      <c r="B300" s="5" t="s">
        <v>882</v>
      </c>
      <c r="C300" s="629" t="s">
        <v>863</v>
      </c>
      <c r="D300" s="629">
        <v>456</v>
      </c>
      <c r="E300" s="846"/>
      <c r="F300" s="628">
        <f t="shared" si="2"/>
        <v>0</v>
      </c>
    </row>
    <row r="301" spans="1:6" s="607" customFormat="1">
      <c r="A301" s="650"/>
      <c r="B301" s="5" t="s">
        <v>1791</v>
      </c>
      <c r="C301" s="629" t="s">
        <v>863</v>
      </c>
      <c r="D301" s="629">
        <v>186</v>
      </c>
      <c r="E301" s="846"/>
      <c r="F301" s="628">
        <f t="shared" si="2"/>
        <v>0</v>
      </c>
    </row>
    <row r="302" spans="1:6" s="607" customFormat="1">
      <c r="A302" s="650"/>
      <c r="B302" s="436"/>
      <c r="C302" s="635"/>
      <c r="D302" s="683"/>
      <c r="E302" s="846"/>
      <c r="F302" s="628">
        <f t="shared" si="2"/>
        <v>0</v>
      </c>
    </row>
    <row r="303" spans="1:6" s="607" customFormat="1" ht="38.25">
      <c r="A303" s="645" t="s">
        <v>27</v>
      </c>
      <c r="B303" s="436" t="s">
        <v>2519</v>
      </c>
      <c r="C303" s="635" t="s">
        <v>13</v>
      </c>
      <c r="D303" s="683">
        <v>1</v>
      </c>
      <c r="E303" s="846"/>
      <c r="F303" s="627"/>
    </row>
    <row r="304" spans="1:6" s="607" customFormat="1" ht="25.5">
      <c r="A304" s="645"/>
      <c r="B304" s="436" t="s">
        <v>2518</v>
      </c>
      <c r="C304" s="635" t="s">
        <v>13</v>
      </c>
      <c r="D304" s="683">
        <v>1</v>
      </c>
      <c r="E304" s="846"/>
      <c r="F304" s="627"/>
    </row>
    <row r="305" spans="1:6" s="607" customFormat="1">
      <c r="A305" s="645"/>
      <c r="B305" s="436" t="s">
        <v>1792</v>
      </c>
      <c r="C305" s="635" t="s">
        <v>13</v>
      </c>
      <c r="D305" s="683">
        <v>1</v>
      </c>
      <c r="E305" s="846"/>
      <c r="F305" s="627"/>
    </row>
    <row r="306" spans="1:6" s="607" customFormat="1">
      <c r="A306" s="645"/>
      <c r="B306" s="747" t="s">
        <v>1793</v>
      </c>
      <c r="C306" s="746" t="s">
        <v>312</v>
      </c>
      <c r="D306" s="744">
        <v>2</v>
      </c>
      <c r="E306" s="847"/>
      <c r="F306" s="736"/>
    </row>
    <row r="307" spans="1:6" s="607" customFormat="1">
      <c r="A307" s="645"/>
      <c r="B307" s="436"/>
      <c r="C307" s="635" t="s">
        <v>451</v>
      </c>
      <c r="D307" s="683">
        <v>2</v>
      </c>
      <c r="E307" s="846"/>
      <c r="F307" s="627">
        <f>E307*D307</f>
        <v>0</v>
      </c>
    </row>
    <row r="308" spans="1:6" s="607" customFormat="1">
      <c r="A308" s="645"/>
      <c r="B308" s="436"/>
      <c r="C308" s="635"/>
      <c r="D308" s="683"/>
      <c r="E308" s="846"/>
      <c r="F308" s="627"/>
    </row>
    <row r="309" spans="1:6" s="607" customFormat="1">
      <c r="A309" s="650" t="s">
        <v>28</v>
      </c>
      <c r="B309" s="436" t="s">
        <v>1794</v>
      </c>
      <c r="C309" s="635"/>
      <c r="D309" s="683"/>
      <c r="E309" s="846"/>
      <c r="F309" s="628"/>
    </row>
    <row r="310" spans="1:6" s="607" customFormat="1">
      <c r="A310" s="650"/>
      <c r="B310" s="436" t="s">
        <v>874</v>
      </c>
      <c r="C310" s="635"/>
      <c r="D310" s="683"/>
      <c r="E310" s="846"/>
      <c r="F310" s="628">
        <f>D310*E310</f>
        <v>0</v>
      </c>
    </row>
    <row r="311" spans="1:6" s="607" customFormat="1">
      <c r="A311" s="650"/>
      <c r="B311" s="436" t="s">
        <v>877</v>
      </c>
      <c r="C311" s="635" t="s">
        <v>393</v>
      </c>
      <c r="D311" s="683">
        <v>18</v>
      </c>
      <c r="E311" s="846"/>
      <c r="F311" s="628">
        <f>D311*E311</f>
        <v>0</v>
      </c>
    </row>
    <row r="312" spans="1:6" s="607" customFormat="1">
      <c r="A312" s="650"/>
      <c r="B312" s="436"/>
      <c r="C312" s="635"/>
      <c r="D312" s="683"/>
      <c r="E312" s="846"/>
      <c r="F312" s="628"/>
    </row>
    <row r="313" spans="1:6" s="607" customFormat="1" ht="38.25">
      <c r="A313" s="650" t="s">
        <v>29</v>
      </c>
      <c r="B313" s="436" t="s">
        <v>883</v>
      </c>
      <c r="C313" s="635"/>
      <c r="D313" s="683"/>
      <c r="E313" s="846"/>
      <c r="F313" s="628">
        <f>D313*E313</f>
        <v>0</v>
      </c>
    </row>
    <row r="314" spans="1:6" s="607" customFormat="1">
      <c r="A314" s="650"/>
      <c r="B314" s="747"/>
      <c r="C314" s="746" t="s">
        <v>13</v>
      </c>
      <c r="D314" s="744">
        <v>1</v>
      </c>
      <c r="E314" s="847"/>
      <c r="F314" s="737"/>
    </row>
    <row r="315" spans="1:6" s="607" customFormat="1">
      <c r="A315" s="650"/>
      <c r="B315" s="436"/>
      <c r="C315" s="635" t="s">
        <v>266</v>
      </c>
      <c r="D315" s="683">
        <v>1</v>
      </c>
      <c r="E315" s="846"/>
      <c r="F315" s="628">
        <f>D315*E315</f>
        <v>0</v>
      </c>
    </row>
    <row r="316" spans="1:6" s="607" customFormat="1">
      <c r="A316" s="650"/>
      <c r="B316" s="436"/>
      <c r="C316" s="635"/>
      <c r="D316" s="683"/>
      <c r="E316" s="846"/>
      <c r="F316" s="628">
        <f>D316*E316</f>
        <v>0</v>
      </c>
    </row>
    <row r="317" spans="1:6" s="607" customFormat="1" ht="38.25">
      <c r="A317" s="650" t="s">
        <v>30</v>
      </c>
      <c r="B317" s="436" t="s">
        <v>884</v>
      </c>
      <c r="C317" s="635"/>
      <c r="D317" s="683"/>
      <c r="E317" s="846"/>
      <c r="F317" s="628">
        <f t="shared" ref="F317:F319" si="3">D317*E317</f>
        <v>0</v>
      </c>
    </row>
    <row r="318" spans="1:6" s="607" customFormat="1">
      <c r="A318" s="650"/>
      <c r="B318" s="747"/>
      <c r="C318" s="746" t="s">
        <v>13</v>
      </c>
      <c r="D318" s="744">
        <v>2</v>
      </c>
      <c r="E318" s="847"/>
      <c r="F318" s="737"/>
    </row>
    <row r="319" spans="1:6" s="607" customFormat="1">
      <c r="A319" s="650"/>
      <c r="B319" s="436"/>
      <c r="C319" s="635" t="s">
        <v>266</v>
      </c>
      <c r="D319" s="683">
        <v>1</v>
      </c>
      <c r="E319" s="846"/>
      <c r="F319" s="628">
        <f t="shared" si="3"/>
        <v>0</v>
      </c>
    </row>
    <row r="320" spans="1:6" s="607" customFormat="1">
      <c r="A320" s="650"/>
      <c r="B320" s="436"/>
      <c r="C320" s="635"/>
      <c r="D320" s="683"/>
      <c r="E320" s="846"/>
      <c r="F320" s="628"/>
    </row>
    <row r="321" spans="1:6" s="607" customFormat="1" ht="25.5">
      <c r="A321" s="650" t="s">
        <v>31</v>
      </c>
      <c r="B321" s="770" t="s">
        <v>2165</v>
      </c>
      <c r="C321" s="742" t="s">
        <v>13</v>
      </c>
      <c r="D321" s="763">
        <v>3</v>
      </c>
      <c r="E321" s="858"/>
      <c r="F321" s="737"/>
    </row>
    <row r="322" spans="1:6" s="656" customFormat="1">
      <c r="A322" s="780"/>
      <c r="B322" s="654"/>
      <c r="C322" s="650" t="s">
        <v>271</v>
      </c>
      <c r="D322" s="672">
        <v>1</v>
      </c>
      <c r="E322" s="854"/>
      <c r="F322" s="655">
        <f t="shared" ref="F322" si="4">D322*E322</f>
        <v>0</v>
      </c>
    </row>
    <row r="323" spans="1:6" s="656" customFormat="1">
      <c r="A323" s="780"/>
      <c r="B323" s="654"/>
      <c r="C323" s="650"/>
      <c r="D323" s="672"/>
      <c r="E323" s="854"/>
      <c r="F323" s="655"/>
    </row>
    <row r="324" spans="1:6" s="607" customFormat="1">
      <c r="A324" s="781" t="s">
        <v>885</v>
      </c>
      <c r="B324" s="661" t="s">
        <v>886</v>
      </c>
      <c r="C324" s="704"/>
      <c r="D324" s="662"/>
      <c r="E324" s="859"/>
      <c r="F324" s="663">
        <f>SUM(F268:F322)</f>
        <v>0</v>
      </c>
    </row>
    <row r="325" spans="1:6" s="607" customFormat="1">
      <c r="A325" s="682"/>
      <c r="B325" s="623"/>
      <c r="C325" s="682"/>
      <c r="D325" s="759"/>
      <c r="E325" s="844"/>
      <c r="F325" s="624"/>
    </row>
    <row r="326" spans="1:6" s="607" customFormat="1">
      <c r="A326" s="682"/>
      <c r="B326" s="623"/>
      <c r="C326" s="682"/>
      <c r="D326" s="759"/>
      <c r="E326" s="844"/>
      <c r="F326" s="624"/>
    </row>
    <row r="327" spans="1:6" s="607" customFormat="1" ht="13.5">
      <c r="A327" s="730" t="s">
        <v>766</v>
      </c>
      <c r="B327" s="730" t="s">
        <v>767</v>
      </c>
      <c r="C327" s="730" t="s">
        <v>768</v>
      </c>
      <c r="D327" s="731" t="s">
        <v>87</v>
      </c>
      <c r="E327" s="856" t="s">
        <v>769</v>
      </c>
      <c r="F327" s="731" t="s">
        <v>770</v>
      </c>
    </row>
    <row r="328" spans="1:6" s="607" customFormat="1">
      <c r="A328" s="622"/>
      <c r="B328" s="622"/>
      <c r="C328" s="622"/>
      <c r="D328" s="552"/>
      <c r="E328" s="845"/>
      <c r="F328" s="552"/>
    </row>
    <row r="329" spans="1:6" s="607" customFormat="1">
      <c r="A329" s="682" t="s">
        <v>887</v>
      </c>
      <c r="B329" s="623" t="s">
        <v>888</v>
      </c>
      <c r="C329" s="682"/>
      <c r="D329" s="759"/>
      <c r="E329" s="844"/>
      <c r="F329" s="624"/>
    </row>
    <row r="330" spans="1:6" s="607" customFormat="1">
      <c r="A330" s="682"/>
      <c r="B330" s="623"/>
      <c r="C330" s="682"/>
      <c r="D330" s="759"/>
      <c r="E330" s="844"/>
      <c r="F330" s="624"/>
    </row>
    <row r="331" spans="1:6" s="607" customFormat="1">
      <c r="A331" s="682"/>
      <c r="B331" s="664" t="s">
        <v>889</v>
      </c>
      <c r="C331" s="682"/>
      <c r="D331" s="759"/>
      <c r="E331" s="844"/>
      <c r="F331" s="624"/>
    </row>
    <row r="332" spans="1:6" s="607" customFormat="1">
      <c r="A332" s="666"/>
      <c r="C332" s="666"/>
      <c r="D332" s="683"/>
      <c r="E332" s="860"/>
      <c r="F332" s="609"/>
    </row>
    <row r="333" spans="1:6" s="607" customFormat="1" ht="38.25">
      <c r="A333" s="645" t="s">
        <v>6</v>
      </c>
      <c r="B333" s="436" t="s">
        <v>2504</v>
      </c>
      <c r="C333" s="666"/>
      <c r="D333" s="683"/>
      <c r="E333" s="860"/>
      <c r="F333" s="609"/>
    </row>
    <row r="334" spans="1:6" s="607" customFormat="1" ht="51">
      <c r="A334" s="645"/>
      <c r="B334" s="436" t="s">
        <v>890</v>
      </c>
      <c r="C334" s="666"/>
      <c r="D334" s="683"/>
      <c r="E334" s="860"/>
      <c r="F334" s="609"/>
    </row>
    <row r="335" spans="1:6" s="607" customFormat="1" ht="89.25">
      <c r="A335" s="645"/>
      <c r="B335" s="436" t="s">
        <v>891</v>
      </c>
      <c r="C335" s="666"/>
      <c r="D335" s="683"/>
      <c r="E335" s="860"/>
      <c r="F335" s="609"/>
    </row>
    <row r="336" spans="1:6" s="607" customFormat="1" ht="76.5">
      <c r="A336" s="645"/>
      <c r="B336" s="436" t="s">
        <v>892</v>
      </c>
      <c r="C336" s="666"/>
      <c r="D336" s="683"/>
      <c r="E336" s="860"/>
      <c r="F336" s="609"/>
    </row>
    <row r="337" spans="1:6" s="607" customFormat="1" ht="63.75">
      <c r="A337" s="645"/>
      <c r="B337" s="436" t="s">
        <v>893</v>
      </c>
      <c r="C337" s="666"/>
      <c r="D337" s="683"/>
      <c r="E337" s="860"/>
      <c r="F337" s="609"/>
    </row>
    <row r="338" spans="1:6" s="607" customFormat="1" ht="25.5">
      <c r="A338" s="645"/>
      <c r="B338" s="436" t="s">
        <v>894</v>
      </c>
      <c r="C338" s="666"/>
      <c r="D338" s="683"/>
      <c r="E338" s="860"/>
      <c r="F338" s="609"/>
    </row>
    <row r="339" spans="1:6" s="607" customFormat="1" ht="38.25">
      <c r="A339" s="645"/>
      <c r="B339" s="436" t="s">
        <v>895</v>
      </c>
      <c r="C339" s="666"/>
      <c r="D339" s="683"/>
      <c r="E339" s="860"/>
      <c r="F339" s="609"/>
    </row>
    <row r="340" spans="1:6" s="607" customFormat="1" ht="38.25">
      <c r="A340" s="645"/>
      <c r="B340" s="436" t="s">
        <v>896</v>
      </c>
      <c r="C340" s="666"/>
      <c r="D340" s="683"/>
      <c r="E340" s="860"/>
      <c r="F340" s="609"/>
    </row>
    <row r="341" spans="1:6" s="607" customFormat="1" ht="38.25">
      <c r="A341" s="645"/>
      <c r="B341" s="436" t="s">
        <v>897</v>
      </c>
      <c r="C341" s="666"/>
      <c r="D341" s="683"/>
      <c r="E341" s="860"/>
      <c r="F341" s="609"/>
    </row>
    <row r="342" spans="1:6" s="607" customFormat="1">
      <c r="A342" s="645" t="s">
        <v>6</v>
      </c>
      <c r="B342" s="950" t="s">
        <v>2172</v>
      </c>
      <c r="C342" s="666"/>
      <c r="D342" s="683"/>
      <c r="E342" s="860"/>
      <c r="F342" s="609"/>
    </row>
    <row r="343" spans="1:6" s="607" customFormat="1">
      <c r="A343" s="645"/>
      <c r="B343" s="950"/>
      <c r="C343" s="666"/>
      <c r="D343" s="683"/>
      <c r="E343" s="860"/>
      <c r="F343" s="609"/>
    </row>
    <row r="344" spans="1:6" s="607" customFormat="1">
      <c r="A344" s="645"/>
      <c r="B344" s="436" t="s">
        <v>1795</v>
      </c>
      <c r="C344" s="666"/>
      <c r="D344" s="683"/>
      <c r="E344" s="860"/>
      <c r="F344" s="609"/>
    </row>
    <row r="345" spans="1:6" s="607" customFormat="1">
      <c r="A345" s="645"/>
      <c r="B345" s="436" t="s">
        <v>899</v>
      </c>
      <c r="C345" s="666"/>
      <c r="D345" s="683"/>
      <c r="E345" s="860"/>
      <c r="F345" s="609"/>
    </row>
    <row r="346" spans="1:6" s="607" customFormat="1">
      <c r="A346" s="645"/>
      <c r="B346" s="436" t="s">
        <v>1796</v>
      </c>
      <c r="C346" s="666"/>
      <c r="D346" s="683"/>
      <c r="E346" s="860"/>
      <c r="F346" s="609"/>
    </row>
    <row r="347" spans="1:6" s="607" customFormat="1">
      <c r="A347" s="645"/>
      <c r="B347" s="436" t="s">
        <v>901</v>
      </c>
      <c r="C347" s="666"/>
      <c r="D347" s="683"/>
      <c r="E347" s="860"/>
      <c r="F347" s="609"/>
    </row>
    <row r="348" spans="1:6" s="607" customFormat="1">
      <c r="A348" s="645"/>
      <c r="B348" s="436" t="s">
        <v>1797</v>
      </c>
      <c r="C348" s="666"/>
      <c r="D348" s="683"/>
      <c r="E348" s="860"/>
      <c r="F348" s="609"/>
    </row>
    <row r="349" spans="1:6" s="607" customFormat="1">
      <c r="A349" s="645"/>
      <c r="B349" s="436" t="s">
        <v>903</v>
      </c>
      <c r="C349" s="666"/>
      <c r="D349" s="683"/>
      <c r="E349" s="860"/>
      <c r="F349" s="609"/>
    </row>
    <row r="350" spans="1:6" s="607" customFormat="1">
      <c r="A350" s="645"/>
      <c r="B350" s="436" t="s">
        <v>904</v>
      </c>
      <c r="C350" s="666"/>
      <c r="D350" s="683"/>
      <c r="E350" s="860"/>
      <c r="F350" s="609"/>
    </row>
    <row r="351" spans="1:6" s="607" customFormat="1">
      <c r="A351" s="645"/>
      <c r="B351" s="436" t="s">
        <v>905</v>
      </c>
      <c r="C351" s="666"/>
      <c r="D351" s="683"/>
      <c r="E351" s="860"/>
      <c r="F351" s="609"/>
    </row>
    <row r="352" spans="1:6" s="607" customFormat="1">
      <c r="A352" s="645"/>
      <c r="B352" s="436"/>
      <c r="C352" s="666"/>
      <c r="D352" s="683"/>
      <c r="E352" s="860"/>
      <c r="F352" s="609"/>
    </row>
    <row r="353" spans="1:6" s="607" customFormat="1" ht="25.5">
      <c r="A353" s="645" t="s">
        <v>350</v>
      </c>
      <c r="B353" s="436" t="s">
        <v>906</v>
      </c>
      <c r="C353" s="666"/>
      <c r="D353" s="683"/>
      <c r="E353" s="860"/>
      <c r="F353" s="609"/>
    </row>
    <row r="354" spans="1:6" s="607" customFormat="1" ht="25.5">
      <c r="A354" s="645"/>
      <c r="B354" s="436" t="s">
        <v>907</v>
      </c>
      <c r="C354" s="666"/>
      <c r="D354" s="683"/>
      <c r="E354" s="860"/>
      <c r="F354" s="609"/>
    </row>
    <row r="355" spans="1:6" s="607" customFormat="1">
      <c r="A355" s="645"/>
      <c r="B355" s="436" t="s">
        <v>1798</v>
      </c>
      <c r="C355" s="666"/>
      <c r="D355" s="683"/>
      <c r="E355" s="860"/>
      <c r="F355" s="609"/>
    </row>
    <row r="356" spans="1:6" s="607" customFormat="1">
      <c r="A356" s="645"/>
      <c r="B356" s="436" t="s">
        <v>909</v>
      </c>
      <c r="C356" s="666"/>
      <c r="D356" s="683"/>
      <c r="E356" s="860"/>
      <c r="F356" s="628">
        <f>D356*E356</f>
        <v>0</v>
      </c>
    </row>
    <row r="357" spans="1:6" s="607" customFormat="1">
      <c r="A357" s="645"/>
      <c r="B357" s="436" t="s">
        <v>910</v>
      </c>
      <c r="C357" s="666"/>
      <c r="D357" s="683"/>
      <c r="E357" s="860"/>
      <c r="F357" s="628"/>
    </row>
    <row r="358" spans="1:6" s="607" customFormat="1">
      <c r="A358" s="645"/>
      <c r="B358" s="436" t="s">
        <v>911</v>
      </c>
      <c r="C358" s="666"/>
      <c r="D358" s="683"/>
      <c r="E358" s="860"/>
      <c r="F358" s="628"/>
    </row>
    <row r="359" spans="1:6" s="607" customFormat="1">
      <c r="A359" s="645"/>
      <c r="B359" s="436" t="s">
        <v>912</v>
      </c>
      <c r="C359" s="666"/>
      <c r="D359" s="683"/>
      <c r="E359" s="860"/>
      <c r="F359" s="628"/>
    </row>
    <row r="360" spans="1:6" s="607" customFormat="1">
      <c r="A360" s="645"/>
      <c r="B360" s="436" t="s">
        <v>913</v>
      </c>
      <c r="C360" s="666"/>
      <c r="D360" s="683"/>
      <c r="E360" s="860"/>
      <c r="F360" s="628"/>
    </row>
    <row r="361" spans="1:6" s="607" customFormat="1">
      <c r="A361" s="645"/>
      <c r="B361" s="436" t="s">
        <v>914</v>
      </c>
      <c r="C361" s="666"/>
      <c r="D361" s="683"/>
      <c r="E361" s="860"/>
      <c r="F361" s="628"/>
    </row>
    <row r="362" spans="1:6" s="607" customFormat="1">
      <c r="A362" s="645"/>
      <c r="B362" s="436" t="s">
        <v>915</v>
      </c>
      <c r="C362" s="666"/>
      <c r="D362" s="683"/>
      <c r="E362" s="860"/>
      <c r="F362" s="628"/>
    </row>
    <row r="363" spans="1:6" s="607" customFormat="1">
      <c r="A363" s="645"/>
      <c r="B363" s="436" t="s">
        <v>916</v>
      </c>
      <c r="C363" s="666"/>
      <c r="D363" s="683"/>
      <c r="E363" s="860"/>
      <c r="F363" s="628"/>
    </row>
    <row r="364" spans="1:6" s="607" customFormat="1">
      <c r="A364" s="645"/>
      <c r="B364" s="436" t="s">
        <v>917</v>
      </c>
      <c r="C364" s="666"/>
      <c r="D364" s="683"/>
      <c r="E364" s="860"/>
      <c r="F364" s="628"/>
    </row>
    <row r="365" spans="1:6" s="607" customFormat="1">
      <c r="A365" s="645"/>
      <c r="B365" s="436" t="s">
        <v>918</v>
      </c>
      <c r="C365" s="666"/>
      <c r="D365" s="683"/>
      <c r="E365" s="860"/>
      <c r="F365" s="628"/>
    </row>
    <row r="366" spans="1:6" s="607" customFormat="1">
      <c r="A366" s="645"/>
      <c r="B366" s="436"/>
      <c r="C366" s="666" t="s">
        <v>13</v>
      </c>
      <c r="D366" s="666">
        <v>2</v>
      </c>
      <c r="E366" s="861"/>
      <c r="F366" s="667">
        <f>D366*E366</f>
        <v>0</v>
      </c>
    </row>
    <row r="367" spans="1:6" s="607" customFormat="1">
      <c r="A367" s="645" t="s">
        <v>351</v>
      </c>
      <c r="B367" s="950" t="s">
        <v>2172</v>
      </c>
      <c r="C367" s="666"/>
      <c r="D367" s="683"/>
      <c r="E367" s="860"/>
      <c r="F367" s="609"/>
    </row>
    <row r="368" spans="1:6" s="607" customFormat="1">
      <c r="A368" s="645"/>
      <c r="B368" s="950"/>
      <c r="C368" s="666"/>
      <c r="D368" s="683"/>
      <c r="E368" s="860"/>
      <c r="F368" s="609"/>
    </row>
    <row r="369" spans="1:6" s="607" customFormat="1">
      <c r="A369" s="645"/>
      <c r="B369" s="436" t="s">
        <v>898</v>
      </c>
      <c r="C369" s="666"/>
      <c r="D369" s="683"/>
      <c r="E369" s="860"/>
      <c r="F369" s="609"/>
    </row>
    <row r="370" spans="1:6" s="607" customFormat="1">
      <c r="A370" s="645"/>
      <c r="B370" s="436" t="s">
        <v>899</v>
      </c>
      <c r="C370" s="666"/>
      <c r="D370" s="683"/>
      <c r="E370" s="860"/>
      <c r="F370" s="609"/>
    </row>
    <row r="371" spans="1:6" s="607" customFormat="1">
      <c r="A371" s="645"/>
      <c r="B371" s="436" t="s">
        <v>900</v>
      </c>
      <c r="C371" s="666"/>
      <c r="D371" s="683"/>
      <c r="E371" s="860"/>
      <c r="F371" s="609"/>
    </row>
    <row r="372" spans="1:6" s="607" customFormat="1">
      <c r="A372" s="645"/>
      <c r="B372" s="436" t="s">
        <v>901</v>
      </c>
      <c r="C372" s="666"/>
      <c r="D372" s="683"/>
      <c r="E372" s="860"/>
      <c r="F372" s="609"/>
    </row>
    <row r="373" spans="1:6" s="607" customFormat="1">
      <c r="A373" s="645"/>
      <c r="B373" s="436" t="s">
        <v>902</v>
      </c>
      <c r="C373" s="666"/>
      <c r="D373" s="683"/>
      <c r="E373" s="860"/>
      <c r="F373" s="609"/>
    </row>
    <row r="374" spans="1:6" s="607" customFormat="1">
      <c r="A374" s="645"/>
      <c r="B374" s="436" t="s">
        <v>903</v>
      </c>
      <c r="C374" s="666"/>
      <c r="D374" s="683"/>
      <c r="E374" s="860"/>
      <c r="F374" s="609"/>
    </row>
    <row r="375" spans="1:6" s="607" customFormat="1">
      <c r="A375" s="645"/>
      <c r="B375" s="436" t="s">
        <v>904</v>
      </c>
      <c r="C375" s="666"/>
      <c r="D375" s="683"/>
      <c r="E375" s="860"/>
      <c r="F375" s="609"/>
    </row>
    <row r="376" spans="1:6" s="607" customFormat="1">
      <c r="A376" s="645"/>
      <c r="B376" s="436" t="s">
        <v>905</v>
      </c>
      <c r="C376" s="666"/>
      <c r="D376" s="683"/>
      <c r="E376" s="860"/>
      <c r="F376" s="609"/>
    </row>
    <row r="377" spans="1:6" s="607" customFormat="1" ht="25.5">
      <c r="A377" s="645"/>
      <c r="B377" s="436" t="s">
        <v>906</v>
      </c>
      <c r="C377" s="666"/>
      <c r="D377" s="683"/>
      <c r="E377" s="860"/>
      <c r="F377" s="609"/>
    </row>
    <row r="378" spans="1:6" s="607" customFormat="1" ht="25.5">
      <c r="A378" s="645"/>
      <c r="B378" s="436" t="s">
        <v>907</v>
      </c>
      <c r="C378" s="666"/>
      <c r="D378" s="683"/>
      <c r="E378" s="860"/>
      <c r="F378" s="609"/>
    </row>
    <row r="379" spans="1:6" s="607" customFormat="1">
      <c r="A379" s="645"/>
      <c r="B379" s="436" t="s">
        <v>908</v>
      </c>
      <c r="C379" s="666"/>
      <c r="D379" s="683"/>
      <c r="E379" s="860"/>
      <c r="F379" s="609"/>
    </row>
    <row r="380" spans="1:6" s="607" customFormat="1">
      <c r="A380" s="645"/>
      <c r="B380" s="436" t="s">
        <v>909</v>
      </c>
      <c r="C380" s="666"/>
      <c r="D380" s="683"/>
      <c r="E380" s="860"/>
      <c r="F380" s="628">
        <f>D380*E380</f>
        <v>0</v>
      </c>
    </row>
    <row r="381" spans="1:6" s="607" customFormat="1">
      <c r="A381" s="645"/>
      <c r="B381" s="436" t="s">
        <v>910</v>
      </c>
      <c r="C381" s="666"/>
      <c r="D381" s="683"/>
      <c r="E381" s="860"/>
      <c r="F381" s="628"/>
    </row>
    <row r="382" spans="1:6" s="607" customFormat="1">
      <c r="A382" s="645"/>
      <c r="B382" s="436" t="s">
        <v>911</v>
      </c>
      <c r="C382" s="666"/>
      <c r="D382" s="683"/>
      <c r="E382" s="860"/>
      <c r="F382" s="628"/>
    </row>
    <row r="383" spans="1:6" s="607" customFormat="1">
      <c r="A383" s="645"/>
      <c r="B383" s="436" t="s">
        <v>912</v>
      </c>
      <c r="C383" s="666"/>
      <c r="D383" s="683"/>
      <c r="E383" s="860"/>
      <c r="F383" s="628"/>
    </row>
    <row r="384" spans="1:6" s="607" customFormat="1">
      <c r="A384" s="645"/>
      <c r="B384" s="436" t="s">
        <v>913</v>
      </c>
      <c r="C384" s="666"/>
      <c r="D384" s="683"/>
      <c r="E384" s="860"/>
      <c r="F384" s="628"/>
    </row>
    <row r="385" spans="1:6" s="607" customFormat="1">
      <c r="A385" s="645"/>
      <c r="B385" s="436" t="s">
        <v>914</v>
      </c>
      <c r="C385" s="666"/>
      <c r="D385" s="683"/>
      <c r="E385" s="860"/>
      <c r="F385" s="628"/>
    </row>
    <row r="386" spans="1:6" s="607" customFormat="1">
      <c r="A386" s="645"/>
      <c r="B386" s="436" t="s">
        <v>915</v>
      </c>
      <c r="C386" s="666"/>
      <c r="D386" s="683"/>
      <c r="E386" s="860"/>
      <c r="F386" s="628"/>
    </row>
    <row r="387" spans="1:6" s="607" customFormat="1">
      <c r="A387" s="645"/>
      <c r="B387" s="436" t="s">
        <v>916</v>
      </c>
      <c r="C387" s="666"/>
      <c r="D387" s="683"/>
      <c r="E387" s="860"/>
      <c r="F387" s="628"/>
    </row>
    <row r="388" spans="1:6" s="607" customFormat="1">
      <c r="A388" s="645"/>
      <c r="B388" s="436" t="s">
        <v>917</v>
      </c>
      <c r="C388" s="666"/>
      <c r="D388" s="683"/>
      <c r="E388" s="860"/>
      <c r="F388" s="628"/>
    </row>
    <row r="389" spans="1:6" s="607" customFormat="1">
      <c r="A389" s="645"/>
      <c r="B389" s="436" t="s">
        <v>918</v>
      </c>
      <c r="C389" s="666"/>
      <c r="D389" s="683"/>
      <c r="E389" s="860"/>
      <c r="F389" s="628"/>
    </row>
    <row r="390" spans="1:6" s="607" customFormat="1">
      <c r="A390" s="645"/>
      <c r="B390" s="436"/>
      <c r="C390" s="666" t="s">
        <v>13</v>
      </c>
      <c r="D390" s="666">
        <v>1</v>
      </c>
      <c r="E390" s="861"/>
      <c r="F390" s="667">
        <f>D390*E390</f>
        <v>0</v>
      </c>
    </row>
    <row r="391" spans="1:6" s="607" customFormat="1">
      <c r="A391" s="645"/>
      <c r="B391" s="668"/>
      <c r="C391" s="666"/>
      <c r="D391" s="683"/>
      <c r="E391" s="860"/>
      <c r="F391" s="628"/>
    </row>
    <row r="392" spans="1:6" s="607" customFormat="1">
      <c r="A392" s="645" t="s">
        <v>352</v>
      </c>
      <c r="B392" s="950" t="s">
        <v>2172</v>
      </c>
      <c r="C392" s="666"/>
      <c r="D392" s="683"/>
      <c r="E392" s="860"/>
      <c r="F392" s="628">
        <f>D392*E392</f>
        <v>0</v>
      </c>
    </row>
    <row r="393" spans="1:6" s="607" customFormat="1">
      <c r="A393" s="645"/>
      <c r="B393" s="950"/>
      <c r="C393" s="666"/>
      <c r="D393" s="683"/>
      <c r="E393" s="860"/>
      <c r="F393" s="628">
        <f>D393*E393</f>
        <v>0</v>
      </c>
    </row>
    <row r="394" spans="1:6" s="607" customFormat="1">
      <c r="A394" s="645"/>
      <c r="B394" s="436" t="s">
        <v>899</v>
      </c>
      <c r="C394" s="666"/>
      <c r="D394" s="683"/>
      <c r="E394" s="860"/>
      <c r="F394" s="628"/>
    </row>
    <row r="395" spans="1:6" s="607" customFormat="1">
      <c r="A395" s="645"/>
      <c r="B395" s="436" t="s">
        <v>919</v>
      </c>
      <c r="C395" s="666"/>
      <c r="D395" s="683"/>
      <c r="E395" s="860"/>
      <c r="F395" s="628"/>
    </row>
    <row r="396" spans="1:6" s="607" customFormat="1">
      <c r="A396" s="645"/>
      <c r="B396" s="436" t="s">
        <v>901</v>
      </c>
      <c r="C396" s="666"/>
      <c r="D396" s="683"/>
      <c r="E396" s="860"/>
      <c r="F396" s="628"/>
    </row>
    <row r="397" spans="1:6" s="607" customFormat="1">
      <c r="A397" s="645"/>
      <c r="B397" s="436" t="s">
        <v>920</v>
      </c>
      <c r="C397" s="666"/>
      <c r="D397" s="683"/>
      <c r="E397" s="860"/>
      <c r="F397" s="628">
        <f t="shared" ref="F397:F406" si="5">D397*E397</f>
        <v>0</v>
      </c>
    </row>
    <row r="398" spans="1:6" s="607" customFormat="1">
      <c r="A398" s="645"/>
      <c r="B398" s="436" t="s">
        <v>921</v>
      </c>
      <c r="C398" s="666"/>
      <c r="D398" s="683"/>
      <c r="E398" s="860"/>
      <c r="F398" s="628">
        <f t="shared" si="5"/>
        <v>0</v>
      </c>
    </row>
    <row r="399" spans="1:6" s="607" customFormat="1">
      <c r="A399" s="645"/>
      <c r="B399" s="436" t="s">
        <v>904</v>
      </c>
      <c r="C399" s="666"/>
      <c r="D399" s="683"/>
      <c r="E399" s="860"/>
      <c r="F399" s="628">
        <f t="shared" si="5"/>
        <v>0</v>
      </c>
    </row>
    <row r="400" spans="1:6" s="607" customFormat="1">
      <c r="A400" s="645"/>
      <c r="B400" s="436" t="s">
        <v>905</v>
      </c>
      <c r="C400" s="666"/>
      <c r="D400" s="683"/>
      <c r="E400" s="860"/>
      <c r="F400" s="628">
        <f t="shared" si="5"/>
        <v>0</v>
      </c>
    </row>
    <row r="401" spans="1:6" s="607" customFormat="1" ht="25.5">
      <c r="A401" s="645"/>
      <c r="B401" s="436" t="s">
        <v>922</v>
      </c>
      <c r="C401" s="666"/>
      <c r="D401" s="683"/>
      <c r="E401" s="860"/>
      <c r="F401" s="628">
        <f t="shared" si="5"/>
        <v>0</v>
      </c>
    </row>
    <row r="402" spans="1:6" s="607" customFormat="1" ht="25.5">
      <c r="A402" s="645"/>
      <c r="B402" s="436" t="s">
        <v>923</v>
      </c>
      <c r="C402" s="666"/>
      <c r="D402" s="683"/>
      <c r="E402" s="860"/>
      <c r="F402" s="628">
        <f t="shared" si="5"/>
        <v>0</v>
      </c>
    </row>
    <row r="403" spans="1:6" s="607" customFormat="1">
      <c r="A403" s="645"/>
      <c r="B403" s="436" t="s">
        <v>924</v>
      </c>
      <c r="C403" s="666"/>
      <c r="D403" s="683"/>
      <c r="E403" s="860"/>
      <c r="F403" s="628">
        <f t="shared" si="5"/>
        <v>0</v>
      </c>
    </row>
    <row r="404" spans="1:6" s="607" customFormat="1">
      <c r="A404" s="645"/>
      <c r="B404" s="436" t="s">
        <v>925</v>
      </c>
      <c r="C404" s="666"/>
      <c r="D404" s="683"/>
      <c r="E404" s="860"/>
      <c r="F404" s="628">
        <f t="shared" si="5"/>
        <v>0</v>
      </c>
    </row>
    <row r="405" spans="1:6" s="607" customFormat="1">
      <c r="A405" s="645"/>
      <c r="B405" s="436" t="s">
        <v>926</v>
      </c>
      <c r="C405" s="666"/>
      <c r="D405" s="683"/>
      <c r="E405" s="860"/>
      <c r="F405" s="628">
        <f t="shared" si="5"/>
        <v>0</v>
      </c>
    </row>
    <row r="406" spans="1:6" s="607" customFormat="1">
      <c r="A406" s="645"/>
      <c r="B406" s="436" t="s">
        <v>911</v>
      </c>
      <c r="C406" s="666"/>
      <c r="D406" s="666"/>
      <c r="E406" s="860"/>
      <c r="F406" s="628">
        <f t="shared" si="5"/>
        <v>0</v>
      </c>
    </row>
    <row r="407" spans="1:6" s="607" customFormat="1">
      <c r="A407" s="645"/>
      <c r="B407" s="436" t="s">
        <v>912</v>
      </c>
      <c r="C407" s="666"/>
      <c r="D407" s="666"/>
      <c r="E407" s="860"/>
      <c r="F407" s="628"/>
    </row>
    <row r="408" spans="1:6" s="607" customFormat="1">
      <c r="A408" s="645"/>
      <c r="B408" s="436" t="s">
        <v>913</v>
      </c>
      <c r="C408" s="666"/>
      <c r="D408" s="683"/>
      <c r="E408" s="860"/>
      <c r="F408" s="628">
        <f>D408*E408</f>
        <v>0</v>
      </c>
    </row>
    <row r="409" spans="1:6" s="607" customFormat="1">
      <c r="A409" s="645"/>
      <c r="B409" s="436" t="s">
        <v>914</v>
      </c>
      <c r="C409" s="666"/>
      <c r="D409" s="683"/>
      <c r="E409" s="860"/>
      <c r="F409" s="628">
        <f>D409*E409</f>
        <v>0</v>
      </c>
    </row>
    <row r="410" spans="1:6" s="607" customFormat="1">
      <c r="A410" s="645"/>
      <c r="B410" s="436" t="s">
        <v>927</v>
      </c>
      <c r="C410" s="666"/>
      <c r="D410" s="683"/>
      <c r="E410" s="860"/>
      <c r="F410" s="628">
        <f>D410*E410</f>
        <v>0</v>
      </c>
    </row>
    <row r="411" spans="1:6" s="607" customFormat="1">
      <c r="A411" s="645"/>
      <c r="B411" s="436" t="s">
        <v>916</v>
      </c>
      <c r="C411" s="666"/>
      <c r="D411" s="683"/>
      <c r="E411" s="860"/>
      <c r="F411" s="628">
        <f>D411*E411</f>
        <v>0</v>
      </c>
    </row>
    <row r="412" spans="1:6" s="607" customFormat="1">
      <c r="A412" s="645"/>
      <c r="B412" s="436" t="s">
        <v>928</v>
      </c>
      <c r="C412" s="666"/>
      <c r="D412" s="683"/>
      <c r="E412" s="860"/>
      <c r="F412" s="628">
        <f>D412*E412</f>
        <v>0</v>
      </c>
    </row>
    <row r="413" spans="1:6" s="607" customFormat="1">
      <c r="A413" s="645"/>
      <c r="B413" s="436" t="s">
        <v>929</v>
      </c>
      <c r="C413" s="666"/>
      <c r="D413" s="683"/>
      <c r="E413" s="860"/>
      <c r="F413" s="628"/>
    </row>
    <row r="414" spans="1:6" s="607" customFormat="1">
      <c r="A414" s="645"/>
      <c r="B414" s="436"/>
      <c r="C414" s="666" t="s">
        <v>13</v>
      </c>
      <c r="D414" s="666">
        <v>1</v>
      </c>
      <c r="E414" s="861"/>
      <c r="F414" s="667">
        <f>D414*E414</f>
        <v>0</v>
      </c>
    </row>
    <row r="415" spans="1:6" s="607" customFormat="1">
      <c r="A415" s="645"/>
      <c r="B415" s="436"/>
      <c r="C415" s="666"/>
      <c r="D415" s="666"/>
      <c r="E415" s="861"/>
      <c r="F415" s="667"/>
    </row>
    <row r="416" spans="1:6" s="607" customFormat="1">
      <c r="A416" s="645" t="s">
        <v>11</v>
      </c>
      <c r="B416" s="664" t="s">
        <v>930</v>
      </c>
      <c r="C416" s="666"/>
      <c r="D416" s="683"/>
      <c r="E416" s="860"/>
      <c r="F416" s="628">
        <f>D416*E416</f>
        <v>0</v>
      </c>
    </row>
    <row r="417" spans="1:6" s="607" customFormat="1" ht="63.75">
      <c r="A417" s="645"/>
      <c r="B417" s="436" t="s">
        <v>1799</v>
      </c>
      <c r="C417" s="666"/>
      <c r="D417" s="683"/>
      <c r="E417" s="860"/>
      <c r="F417" s="628"/>
    </row>
    <row r="418" spans="1:6" s="607" customFormat="1" ht="76.5">
      <c r="A418" s="645"/>
      <c r="B418" s="436" t="s">
        <v>2173</v>
      </c>
      <c r="C418" s="666"/>
      <c r="D418" s="683"/>
      <c r="E418" s="860"/>
      <c r="F418" s="628"/>
    </row>
    <row r="419" spans="1:6" s="607" customFormat="1">
      <c r="A419" s="645" t="s">
        <v>2174</v>
      </c>
      <c r="B419" s="436" t="s">
        <v>1800</v>
      </c>
      <c r="C419" s="666"/>
      <c r="D419" s="683"/>
      <c r="E419" s="860"/>
      <c r="F419" s="628"/>
    </row>
    <row r="420" spans="1:6" s="607" customFormat="1">
      <c r="A420" s="645"/>
      <c r="B420" s="436" t="s">
        <v>931</v>
      </c>
      <c r="C420" s="666"/>
      <c r="D420" s="683"/>
      <c r="E420" s="860"/>
      <c r="F420" s="628">
        <f>D420*E420</f>
        <v>0</v>
      </c>
    </row>
    <row r="421" spans="1:6" s="607" customFormat="1">
      <c r="A421" s="645"/>
      <c r="B421" s="436" t="s">
        <v>932</v>
      </c>
      <c r="C421" s="666"/>
      <c r="D421" s="683"/>
      <c r="E421" s="860"/>
      <c r="F421" s="628"/>
    </row>
    <row r="422" spans="1:6" s="607" customFormat="1">
      <c r="A422" s="650"/>
      <c r="B422" s="436" t="s">
        <v>1801</v>
      </c>
      <c r="C422" s="666"/>
      <c r="D422" s="683"/>
      <c r="E422" s="860"/>
      <c r="F422" s="628"/>
    </row>
    <row r="423" spans="1:6" s="607" customFormat="1">
      <c r="A423" s="645"/>
      <c r="B423" s="436" t="s">
        <v>911</v>
      </c>
      <c r="C423" s="666"/>
      <c r="D423" s="683"/>
      <c r="E423" s="860"/>
      <c r="F423" s="628"/>
    </row>
    <row r="424" spans="1:6" s="607" customFormat="1">
      <c r="A424" s="645"/>
      <c r="B424" s="436" t="s">
        <v>912</v>
      </c>
      <c r="C424" s="666"/>
      <c r="D424" s="683"/>
      <c r="E424" s="860"/>
      <c r="F424" s="628"/>
    </row>
    <row r="425" spans="1:6" s="607" customFormat="1">
      <c r="A425" s="645"/>
      <c r="B425" s="436" t="s">
        <v>933</v>
      </c>
      <c r="C425" s="666"/>
      <c r="D425" s="683"/>
      <c r="E425" s="860"/>
      <c r="F425" s="628">
        <f>D425*E425</f>
        <v>0</v>
      </c>
    </row>
    <row r="426" spans="1:6" s="607" customFormat="1">
      <c r="A426" s="645"/>
      <c r="B426" s="436" t="s">
        <v>934</v>
      </c>
      <c r="C426" s="666"/>
      <c r="D426" s="683"/>
      <c r="E426" s="860"/>
      <c r="F426" s="628"/>
    </row>
    <row r="427" spans="1:6" s="607" customFormat="1">
      <c r="A427" s="650"/>
      <c r="B427" s="436" t="s">
        <v>935</v>
      </c>
      <c r="C427" s="666"/>
      <c r="D427" s="683"/>
      <c r="E427" s="860"/>
      <c r="F427" s="628"/>
    </row>
    <row r="428" spans="1:6" s="607" customFormat="1" ht="25.5">
      <c r="A428" s="650"/>
      <c r="B428" s="436" t="s">
        <v>936</v>
      </c>
      <c r="C428" s="666"/>
      <c r="D428" s="683"/>
      <c r="E428" s="860"/>
      <c r="F428" s="628">
        <f>D428*E428</f>
        <v>0</v>
      </c>
    </row>
    <row r="429" spans="1:6" s="607" customFormat="1">
      <c r="A429" s="650"/>
      <c r="B429" s="436"/>
      <c r="C429" s="666" t="s">
        <v>13</v>
      </c>
      <c r="D429" s="666">
        <v>1</v>
      </c>
      <c r="E429" s="861"/>
      <c r="F429" s="667">
        <f>D429*E429</f>
        <v>0</v>
      </c>
    </row>
    <row r="430" spans="1:6" s="607" customFormat="1">
      <c r="A430" s="645" t="s">
        <v>2175</v>
      </c>
      <c r="B430" s="436" t="s">
        <v>1802</v>
      </c>
      <c r="C430" s="666"/>
      <c r="D430" s="683"/>
      <c r="E430" s="860"/>
      <c r="F430" s="628"/>
    </row>
    <row r="431" spans="1:6" s="607" customFormat="1">
      <c r="A431" s="645"/>
      <c r="B431" s="436" t="s">
        <v>931</v>
      </c>
      <c r="C431" s="666"/>
      <c r="D431" s="683"/>
      <c r="E431" s="860"/>
      <c r="F431" s="628">
        <f>D431*E431</f>
        <v>0</v>
      </c>
    </row>
    <row r="432" spans="1:6" s="607" customFormat="1">
      <c r="A432" s="645"/>
      <c r="B432" s="436" t="s">
        <v>932</v>
      </c>
      <c r="C432" s="666"/>
      <c r="D432" s="683"/>
      <c r="E432" s="860"/>
      <c r="F432" s="628"/>
    </row>
    <row r="433" spans="1:6" s="607" customFormat="1">
      <c r="A433" s="650"/>
      <c r="B433" s="436" t="s">
        <v>1803</v>
      </c>
      <c r="C433" s="666"/>
      <c r="D433" s="683"/>
      <c r="E433" s="860"/>
      <c r="F433" s="628"/>
    </row>
    <row r="434" spans="1:6" s="607" customFormat="1">
      <c r="A434" s="645"/>
      <c r="B434" s="436" t="s">
        <v>911</v>
      </c>
      <c r="C434" s="666"/>
      <c r="D434" s="683"/>
      <c r="E434" s="860"/>
      <c r="F434" s="628"/>
    </row>
    <row r="435" spans="1:6" s="607" customFormat="1">
      <c r="A435" s="645"/>
      <c r="B435" s="436" t="s">
        <v>912</v>
      </c>
      <c r="C435" s="666"/>
      <c r="D435" s="683"/>
      <c r="E435" s="860"/>
      <c r="F435" s="628"/>
    </row>
    <row r="436" spans="1:6" s="607" customFormat="1">
      <c r="A436" s="645"/>
      <c r="B436" s="436" t="s">
        <v>933</v>
      </c>
      <c r="C436" s="666"/>
      <c r="D436" s="683"/>
      <c r="E436" s="860"/>
      <c r="F436" s="628">
        <f>D436*E436</f>
        <v>0</v>
      </c>
    </row>
    <row r="437" spans="1:6" s="607" customFormat="1">
      <c r="A437" s="645"/>
      <c r="B437" s="436" t="s">
        <v>934</v>
      </c>
      <c r="C437" s="666"/>
      <c r="D437" s="683"/>
      <c r="E437" s="860"/>
      <c r="F437" s="628"/>
    </row>
    <row r="438" spans="1:6" s="607" customFormat="1">
      <c r="A438" s="650"/>
      <c r="B438" s="436" t="s">
        <v>935</v>
      </c>
      <c r="C438" s="666"/>
      <c r="D438" s="683"/>
      <c r="E438" s="860"/>
      <c r="F438" s="628"/>
    </row>
    <row r="439" spans="1:6" s="607" customFormat="1" ht="25.5">
      <c r="A439" s="650"/>
      <c r="B439" s="436" t="s">
        <v>936</v>
      </c>
      <c r="C439" s="666"/>
      <c r="D439" s="683"/>
      <c r="E439" s="860"/>
      <c r="F439" s="628">
        <f>D439*E439</f>
        <v>0</v>
      </c>
    </row>
    <row r="440" spans="1:6" s="607" customFormat="1">
      <c r="A440" s="650"/>
      <c r="B440" s="436"/>
      <c r="C440" s="666" t="s">
        <v>13</v>
      </c>
      <c r="D440" s="666">
        <v>1</v>
      </c>
      <c r="E440" s="861"/>
      <c r="F440" s="667">
        <f>D440*E440</f>
        <v>0</v>
      </c>
    </row>
    <row r="441" spans="1:6" s="607" customFormat="1">
      <c r="A441" s="650"/>
      <c r="B441" s="436"/>
      <c r="C441" s="666"/>
      <c r="D441" s="666"/>
      <c r="E441" s="861"/>
      <c r="F441" s="667"/>
    </row>
    <row r="442" spans="1:6" s="607" customFormat="1">
      <c r="A442" s="650" t="s">
        <v>2176</v>
      </c>
      <c r="B442" s="436" t="s">
        <v>2177</v>
      </c>
      <c r="C442" s="666"/>
      <c r="D442" s="666"/>
      <c r="E442" s="861"/>
      <c r="F442" s="667"/>
    </row>
    <row r="443" spans="1:6" s="607" customFormat="1">
      <c r="A443" s="650"/>
      <c r="B443" s="436" t="s">
        <v>931</v>
      </c>
      <c r="C443" s="666"/>
      <c r="D443" s="683"/>
      <c r="E443" s="860"/>
      <c r="F443" s="628"/>
    </row>
    <row r="444" spans="1:6" s="607" customFormat="1">
      <c r="A444" s="650"/>
      <c r="B444" s="436" t="s">
        <v>932</v>
      </c>
      <c r="C444" s="666"/>
      <c r="D444" s="683"/>
      <c r="E444" s="860"/>
      <c r="F444" s="628"/>
    </row>
    <row r="445" spans="1:6" s="607" customFormat="1">
      <c r="A445" s="650"/>
      <c r="B445" s="436" t="s">
        <v>2178</v>
      </c>
      <c r="C445" s="666"/>
      <c r="D445" s="683"/>
      <c r="E445" s="860"/>
      <c r="F445" s="628"/>
    </row>
    <row r="446" spans="1:6" s="607" customFormat="1">
      <c r="A446" s="650"/>
      <c r="B446" s="436" t="s">
        <v>911</v>
      </c>
      <c r="C446" s="666"/>
      <c r="D446" s="683"/>
      <c r="E446" s="860"/>
      <c r="F446" s="628"/>
    </row>
    <row r="447" spans="1:6" s="607" customFormat="1">
      <c r="A447" s="650"/>
      <c r="B447" s="436" t="s">
        <v>912</v>
      </c>
      <c r="C447" s="666"/>
      <c r="D447" s="683"/>
      <c r="E447" s="860"/>
      <c r="F447" s="628"/>
    </row>
    <row r="448" spans="1:6" s="607" customFormat="1">
      <c r="A448" s="650"/>
      <c r="B448" s="436" t="s">
        <v>933</v>
      </c>
      <c r="C448" s="666"/>
      <c r="D448" s="683"/>
      <c r="E448" s="860"/>
      <c r="F448" s="628"/>
    </row>
    <row r="449" spans="1:6" s="607" customFormat="1">
      <c r="A449" s="650"/>
      <c r="B449" s="436" t="s">
        <v>934</v>
      </c>
      <c r="C449" s="666"/>
      <c r="D449" s="683"/>
      <c r="E449" s="860"/>
      <c r="F449" s="628"/>
    </row>
    <row r="450" spans="1:6" s="607" customFormat="1">
      <c r="A450" s="650"/>
      <c r="B450" s="436" t="s">
        <v>935</v>
      </c>
      <c r="C450" s="666"/>
      <c r="D450" s="666"/>
      <c r="E450" s="861"/>
      <c r="F450" s="667">
        <f>D450*E450</f>
        <v>0</v>
      </c>
    </row>
    <row r="451" spans="1:6" s="607" customFormat="1" ht="25.5">
      <c r="A451" s="650"/>
      <c r="B451" s="436" t="s">
        <v>936</v>
      </c>
      <c r="C451" s="666"/>
      <c r="D451" s="666"/>
      <c r="E451" s="861"/>
      <c r="F451" s="667"/>
    </row>
    <row r="452" spans="1:6" s="607" customFormat="1">
      <c r="A452" s="650"/>
      <c r="B452" s="436"/>
      <c r="C452" s="666" t="s">
        <v>13</v>
      </c>
      <c r="D452" s="666">
        <v>1</v>
      </c>
      <c r="E452" s="861"/>
      <c r="F452" s="667">
        <f>D452*E452</f>
        <v>0</v>
      </c>
    </row>
    <row r="453" spans="1:6" s="607" customFormat="1">
      <c r="A453" s="650"/>
      <c r="B453" s="436"/>
      <c r="C453" s="666"/>
      <c r="D453" s="666"/>
      <c r="E453" s="861"/>
      <c r="F453" s="667"/>
    </row>
    <row r="454" spans="1:6" s="607" customFormat="1">
      <c r="A454" s="650" t="s">
        <v>2179</v>
      </c>
      <c r="B454" s="436" t="s">
        <v>937</v>
      </c>
      <c r="C454" s="666"/>
      <c r="D454" s="666"/>
      <c r="E454" s="861"/>
      <c r="F454" s="667"/>
    </row>
    <row r="455" spans="1:6" s="607" customFormat="1">
      <c r="A455" s="650"/>
      <c r="B455" s="436" t="s">
        <v>931</v>
      </c>
      <c r="C455" s="666"/>
      <c r="D455" s="683"/>
      <c r="E455" s="860"/>
      <c r="F455" s="628"/>
    </row>
    <row r="456" spans="1:6" s="607" customFormat="1">
      <c r="A456" s="650"/>
      <c r="B456" s="436" t="s">
        <v>932</v>
      </c>
      <c r="C456" s="666"/>
      <c r="D456" s="683"/>
      <c r="E456" s="860"/>
      <c r="F456" s="628"/>
    </row>
    <row r="457" spans="1:6" s="607" customFormat="1">
      <c r="A457" s="650"/>
      <c r="B457" s="436" t="s">
        <v>938</v>
      </c>
      <c r="C457" s="666"/>
      <c r="D457" s="683"/>
      <c r="E457" s="860"/>
      <c r="F457" s="628"/>
    </row>
    <row r="458" spans="1:6" s="607" customFormat="1">
      <c r="A458" s="650"/>
      <c r="B458" s="436" t="s">
        <v>911</v>
      </c>
      <c r="C458" s="666"/>
      <c r="D458" s="683"/>
      <c r="E458" s="860"/>
      <c r="F458" s="628"/>
    </row>
    <row r="459" spans="1:6" s="607" customFormat="1">
      <c r="A459" s="650"/>
      <c r="B459" s="436" t="s">
        <v>912</v>
      </c>
      <c r="C459" s="666"/>
      <c r="D459" s="683"/>
      <c r="E459" s="860"/>
      <c r="F459" s="628"/>
    </row>
    <row r="460" spans="1:6" s="607" customFormat="1">
      <c r="A460" s="650"/>
      <c r="B460" s="436" t="s">
        <v>933</v>
      </c>
      <c r="C460" s="666"/>
      <c r="D460" s="683"/>
      <c r="E460" s="860"/>
      <c r="F460" s="628"/>
    </row>
    <row r="461" spans="1:6" s="607" customFormat="1">
      <c r="A461" s="650"/>
      <c r="B461" s="436" t="s">
        <v>934</v>
      </c>
      <c r="C461" s="666"/>
      <c r="D461" s="683"/>
      <c r="E461" s="860"/>
      <c r="F461" s="628"/>
    </row>
    <row r="462" spans="1:6" s="607" customFormat="1">
      <c r="A462" s="650"/>
      <c r="B462" s="436" t="s">
        <v>935</v>
      </c>
      <c r="C462" s="666"/>
      <c r="D462" s="666"/>
      <c r="E462" s="861"/>
      <c r="F462" s="667">
        <f>D462*E462</f>
        <v>0</v>
      </c>
    </row>
    <row r="463" spans="1:6" s="607" customFormat="1" ht="25.5">
      <c r="A463" s="650"/>
      <c r="B463" s="436" t="s">
        <v>936</v>
      </c>
      <c r="C463" s="666"/>
      <c r="D463" s="666"/>
      <c r="E463" s="861"/>
      <c r="F463" s="667"/>
    </row>
    <row r="464" spans="1:6" s="607" customFormat="1">
      <c r="A464" s="650"/>
      <c r="B464" s="436"/>
      <c r="C464" s="666" t="s">
        <v>13</v>
      </c>
      <c r="D464" s="666">
        <v>6</v>
      </c>
      <c r="E464" s="861"/>
      <c r="F464" s="667">
        <f>D464*E464</f>
        <v>0</v>
      </c>
    </row>
    <row r="465" spans="1:6" s="607" customFormat="1">
      <c r="A465" s="650"/>
      <c r="B465" s="436"/>
      <c r="C465" s="666"/>
      <c r="D465" s="666"/>
      <c r="E465" s="861"/>
      <c r="F465" s="667"/>
    </row>
    <row r="466" spans="1:6" s="607" customFormat="1" ht="89.25">
      <c r="A466" s="645" t="s">
        <v>14</v>
      </c>
      <c r="B466" s="436" t="s">
        <v>2180</v>
      </c>
      <c r="C466" s="666"/>
      <c r="D466" s="666"/>
      <c r="E466" s="861"/>
      <c r="F466" s="667"/>
    </row>
    <row r="467" spans="1:6" s="607" customFormat="1">
      <c r="A467" s="650"/>
      <c r="B467" s="436" t="s">
        <v>939</v>
      </c>
      <c r="C467" s="666"/>
      <c r="D467" s="666"/>
      <c r="E467" s="861"/>
      <c r="F467" s="667"/>
    </row>
    <row r="468" spans="1:6" s="607" customFormat="1">
      <c r="A468" s="650"/>
      <c r="B468" s="436" t="s">
        <v>931</v>
      </c>
      <c r="C468" s="666"/>
      <c r="D468" s="666"/>
      <c r="E468" s="861"/>
      <c r="F468" s="667"/>
    </row>
    <row r="469" spans="1:6" s="607" customFormat="1">
      <c r="A469" s="650"/>
      <c r="B469" s="436" t="s">
        <v>932</v>
      </c>
      <c r="C469" s="666"/>
      <c r="D469" s="666"/>
      <c r="E469" s="861"/>
      <c r="F469" s="667"/>
    </row>
    <row r="470" spans="1:6" s="607" customFormat="1">
      <c r="A470" s="650"/>
      <c r="B470" s="436" t="s">
        <v>940</v>
      </c>
      <c r="C470" s="666"/>
      <c r="D470" s="666"/>
      <c r="E470" s="861"/>
      <c r="F470" s="667"/>
    </row>
    <row r="471" spans="1:6" s="607" customFormat="1">
      <c r="A471" s="650"/>
      <c r="B471" s="436" t="s">
        <v>911</v>
      </c>
      <c r="C471" s="666"/>
      <c r="D471" s="666"/>
      <c r="E471" s="861"/>
      <c r="F471" s="667"/>
    </row>
    <row r="472" spans="1:6" s="607" customFormat="1">
      <c r="A472" s="650"/>
      <c r="B472" s="436" t="s">
        <v>912</v>
      </c>
      <c r="C472" s="666"/>
      <c r="D472" s="666"/>
      <c r="E472" s="861"/>
      <c r="F472" s="667"/>
    </row>
    <row r="473" spans="1:6" s="607" customFormat="1">
      <c r="A473" s="650"/>
      <c r="B473" s="436" t="s">
        <v>941</v>
      </c>
      <c r="C473" s="666"/>
      <c r="D473" s="666"/>
      <c r="E473" s="861"/>
      <c r="F473" s="667"/>
    </row>
    <row r="474" spans="1:6" s="607" customFormat="1">
      <c r="A474" s="650"/>
      <c r="B474" s="436" t="s">
        <v>942</v>
      </c>
      <c r="C474" s="666"/>
      <c r="D474" s="666"/>
      <c r="E474" s="861"/>
      <c r="F474" s="667"/>
    </row>
    <row r="475" spans="1:6" s="607" customFormat="1">
      <c r="A475" s="650"/>
      <c r="B475" s="436" t="s">
        <v>943</v>
      </c>
      <c r="C475" s="666"/>
      <c r="D475" s="666"/>
      <c r="E475" s="861"/>
      <c r="F475" s="667"/>
    </row>
    <row r="476" spans="1:6" s="607" customFormat="1">
      <c r="A476" s="650"/>
      <c r="B476" s="436" t="s">
        <v>944</v>
      </c>
      <c r="C476" s="666"/>
      <c r="D476" s="666"/>
      <c r="E476" s="861"/>
      <c r="F476" s="667"/>
    </row>
    <row r="477" spans="1:6" s="607" customFormat="1">
      <c r="A477" s="650"/>
      <c r="B477" s="436" t="s">
        <v>934</v>
      </c>
      <c r="C477" s="666"/>
      <c r="D477" s="666"/>
      <c r="E477" s="861"/>
      <c r="F477" s="667"/>
    </row>
    <row r="478" spans="1:6" s="607" customFormat="1">
      <c r="A478" s="650"/>
      <c r="B478" s="436" t="s">
        <v>945</v>
      </c>
      <c r="C478" s="666"/>
      <c r="D478" s="666"/>
      <c r="E478" s="861"/>
      <c r="F478" s="667"/>
    </row>
    <row r="479" spans="1:6" s="607" customFormat="1" ht="25.5">
      <c r="A479" s="650"/>
      <c r="B479" s="436" t="s">
        <v>946</v>
      </c>
      <c r="C479" s="666"/>
      <c r="D479" s="666"/>
      <c r="E479" s="861"/>
      <c r="F479" s="667"/>
    </row>
    <row r="480" spans="1:6" s="607" customFormat="1">
      <c r="A480" s="650"/>
      <c r="B480" s="436"/>
      <c r="C480" s="666" t="s">
        <v>13</v>
      </c>
      <c r="D480" s="666">
        <v>33</v>
      </c>
      <c r="E480" s="861"/>
      <c r="F480" s="667">
        <f>D480*E480</f>
        <v>0</v>
      </c>
    </row>
    <row r="481" spans="1:6" s="607" customFormat="1">
      <c r="A481" s="650"/>
      <c r="B481" s="436"/>
      <c r="C481" s="666"/>
      <c r="D481" s="666"/>
      <c r="E481" s="861"/>
      <c r="F481" s="667"/>
    </row>
    <row r="482" spans="1:6" s="607" customFormat="1" ht="63.75">
      <c r="A482" s="645" t="s">
        <v>15</v>
      </c>
      <c r="B482" s="436" t="s">
        <v>2181</v>
      </c>
      <c r="C482" s="666"/>
      <c r="D482" s="666"/>
      <c r="E482" s="861"/>
      <c r="F482" s="667"/>
    </row>
    <row r="483" spans="1:6" s="607" customFormat="1">
      <c r="A483" s="650"/>
      <c r="B483" s="436"/>
      <c r="C483" s="666"/>
      <c r="D483" s="666"/>
      <c r="E483" s="861"/>
      <c r="F483" s="667"/>
    </row>
    <row r="484" spans="1:6" s="607" customFormat="1">
      <c r="A484" s="650" t="s">
        <v>2182</v>
      </c>
      <c r="B484" s="436" t="s">
        <v>1800</v>
      </c>
      <c r="C484" s="666"/>
      <c r="D484" s="683"/>
      <c r="E484" s="860"/>
      <c r="F484" s="628"/>
    </row>
    <row r="485" spans="1:6" s="607" customFormat="1">
      <c r="A485" s="645"/>
      <c r="B485" s="436" t="s">
        <v>931</v>
      </c>
      <c r="C485" s="666"/>
      <c r="D485" s="683"/>
      <c r="E485" s="860"/>
      <c r="F485" s="628">
        <f>D485*E485</f>
        <v>0</v>
      </c>
    </row>
    <row r="486" spans="1:6" s="607" customFormat="1">
      <c r="A486" s="645"/>
      <c r="B486" s="436" t="s">
        <v>932</v>
      </c>
      <c r="C486" s="666"/>
      <c r="D486" s="683"/>
      <c r="E486" s="860"/>
      <c r="F486" s="628"/>
    </row>
    <row r="487" spans="1:6" s="607" customFormat="1">
      <c r="A487" s="650"/>
      <c r="B487" s="436" t="s">
        <v>1801</v>
      </c>
      <c r="C487" s="666"/>
      <c r="D487" s="683"/>
      <c r="E487" s="860"/>
      <c r="F487" s="628"/>
    </row>
    <row r="488" spans="1:6" s="607" customFormat="1">
      <c r="A488" s="645"/>
      <c r="B488" s="436" t="s">
        <v>911</v>
      </c>
      <c r="C488" s="666"/>
      <c r="D488" s="683"/>
      <c r="E488" s="860"/>
      <c r="F488" s="628"/>
    </row>
    <row r="489" spans="1:6" s="607" customFormat="1">
      <c r="A489" s="645"/>
      <c r="B489" s="436" t="s">
        <v>912</v>
      </c>
      <c r="C489" s="666"/>
      <c r="D489" s="683"/>
      <c r="E489" s="860"/>
      <c r="F489" s="628"/>
    </row>
    <row r="490" spans="1:6" s="607" customFormat="1">
      <c r="A490" s="645"/>
      <c r="B490" s="436" t="s">
        <v>1804</v>
      </c>
      <c r="C490" s="666"/>
      <c r="D490" s="683"/>
      <c r="E490" s="860"/>
      <c r="F490" s="628">
        <f>D490*E490</f>
        <v>0</v>
      </c>
    </row>
    <row r="491" spans="1:6" s="607" customFormat="1">
      <c r="A491" s="645"/>
      <c r="B491" s="436" t="s">
        <v>934</v>
      </c>
      <c r="C491" s="666"/>
      <c r="D491" s="683"/>
      <c r="E491" s="860"/>
      <c r="F491" s="628"/>
    </row>
    <row r="492" spans="1:6" s="607" customFormat="1">
      <c r="A492" s="650"/>
      <c r="B492" s="436" t="s">
        <v>935</v>
      </c>
      <c r="C492" s="666"/>
      <c r="D492" s="683"/>
      <c r="E492" s="860"/>
      <c r="F492" s="628"/>
    </row>
    <row r="493" spans="1:6" s="607" customFormat="1" ht="25.5">
      <c r="A493" s="650"/>
      <c r="B493" s="436" t="s">
        <v>936</v>
      </c>
      <c r="C493" s="666"/>
      <c r="D493" s="683"/>
      <c r="E493" s="860"/>
      <c r="F493" s="628">
        <f>D493*E493</f>
        <v>0</v>
      </c>
    </row>
    <row r="494" spans="1:6" s="607" customFormat="1">
      <c r="A494" s="650"/>
      <c r="B494" s="436"/>
      <c r="C494" s="666" t="s">
        <v>13</v>
      </c>
      <c r="D494" s="666">
        <v>2</v>
      </c>
      <c r="E494" s="861"/>
      <c r="F494" s="667">
        <f>D494*E494</f>
        <v>0</v>
      </c>
    </row>
    <row r="495" spans="1:6" s="607" customFormat="1">
      <c r="A495" s="650"/>
      <c r="B495" s="436"/>
      <c r="C495" s="666"/>
      <c r="D495" s="666"/>
      <c r="E495" s="861"/>
      <c r="F495" s="667"/>
    </row>
    <row r="496" spans="1:6" s="607" customFormat="1">
      <c r="A496" s="645" t="s">
        <v>2183</v>
      </c>
      <c r="B496" s="436" t="s">
        <v>1802</v>
      </c>
      <c r="C496" s="666"/>
      <c r="D496" s="683"/>
      <c r="E496" s="860"/>
      <c r="F496" s="628"/>
    </row>
    <row r="497" spans="1:6" s="607" customFormat="1">
      <c r="A497" s="645"/>
      <c r="B497" s="436" t="s">
        <v>931</v>
      </c>
      <c r="C497" s="666"/>
      <c r="D497" s="683"/>
      <c r="E497" s="860"/>
      <c r="F497" s="628">
        <f>D497*E497</f>
        <v>0</v>
      </c>
    </row>
    <row r="498" spans="1:6" s="607" customFormat="1">
      <c r="A498" s="645"/>
      <c r="B498" s="436" t="s">
        <v>932</v>
      </c>
      <c r="C498" s="666"/>
      <c r="D498" s="683"/>
      <c r="E498" s="860"/>
      <c r="F498" s="628"/>
    </row>
    <row r="499" spans="1:6" s="607" customFormat="1">
      <c r="A499" s="650"/>
      <c r="B499" s="436" t="s">
        <v>1803</v>
      </c>
      <c r="C499" s="666"/>
      <c r="D499" s="683"/>
      <c r="E499" s="860"/>
      <c r="F499" s="628"/>
    </row>
    <row r="500" spans="1:6" s="607" customFormat="1">
      <c r="A500" s="645"/>
      <c r="B500" s="436" t="s">
        <v>911</v>
      </c>
      <c r="C500" s="666"/>
      <c r="D500" s="683"/>
      <c r="E500" s="860"/>
      <c r="F500" s="628"/>
    </row>
    <row r="501" spans="1:6" s="607" customFormat="1">
      <c r="A501" s="645"/>
      <c r="B501" s="436" t="s">
        <v>912</v>
      </c>
      <c r="C501" s="666"/>
      <c r="D501" s="683"/>
      <c r="E501" s="860"/>
      <c r="F501" s="628"/>
    </row>
    <row r="502" spans="1:6" s="607" customFormat="1">
      <c r="A502" s="645"/>
      <c r="B502" s="436" t="s">
        <v>933</v>
      </c>
      <c r="C502" s="666"/>
      <c r="D502" s="683"/>
      <c r="E502" s="860"/>
      <c r="F502" s="628">
        <f>D502*E502</f>
        <v>0</v>
      </c>
    </row>
    <row r="503" spans="1:6" s="607" customFormat="1">
      <c r="A503" s="645"/>
      <c r="B503" s="436" t="s">
        <v>934</v>
      </c>
      <c r="C503" s="666"/>
      <c r="D503" s="683"/>
      <c r="E503" s="860"/>
      <c r="F503" s="628"/>
    </row>
    <row r="504" spans="1:6" s="607" customFormat="1">
      <c r="A504" s="650"/>
      <c r="B504" s="436" t="s">
        <v>935</v>
      </c>
      <c r="C504" s="666"/>
      <c r="D504" s="683"/>
      <c r="E504" s="860"/>
      <c r="F504" s="628"/>
    </row>
    <row r="505" spans="1:6" s="607" customFormat="1" ht="25.5">
      <c r="A505" s="650"/>
      <c r="B505" s="436" t="s">
        <v>936</v>
      </c>
      <c r="C505" s="666"/>
      <c r="D505" s="683"/>
      <c r="E505" s="860"/>
      <c r="F505" s="628">
        <f>D505*E505</f>
        <v>0</v>
      </c>
    </row>
    <row r="506" spans="1:6" s="607" customFormat="1">
      <c r="A506" s="650"/>
      <c r="B506" s="436"/>
      <c r="C506" s="666" t="s">
        <v>13</v>
      </c>
      <c r="D506" s="666">
        <v>2</v>
      </c>
      <c r="E506" s="861"/>
      <c r="F506" s="667">
        <f>D506*E506</f>
        <v>0</v>
      </c>
    </row>
    <row r="507" spans="1:6" s="607" customFormat="1">
      <c r="A507" s="650"/>
      <c r="B507" s="436"/>
      <c r="C507" s="666"/>
      <c r="D507" s="666"/>
      <c r="E507" s="861"/>
      <c r="F507" s="667"/>
    </row>
    <row r="508" spans="1:6" s="607" customFormat="1">
      <c r="A508" s="645" t="s">
        <v>2184</v>
      </c>
      <c r="B508" s="436" t="s">
        <v>937</v>
      </c>
      <c r="C508" s="666"/>
      <c r="D508" s="666"/>
      <c r="E508" s="861"/>
      <c r="F508" s="667"/>
    </row>
    <row r="509" spans="1:6" s="607" customFormat="1">
      <c r="A509" s="650"/>
      <c r="B509" s="436" t="s">
        <v>931</v>
      </c>
      <c r="C509" s="666"/>
      <c r="D509" s="683"/>
      <c r="E509" s="860"/>
      <c r="F509" s="628"/>
    </row>
    <row r="510" spans="1:6" s="607" customFormat="1">
      <c r="A510" s="650"/>
      <c r="B510" s="436" t="s">
        <v>932</v>
      </c>
      <c r="C510" s="666"/>
      <c r="D510" s="683"/>
      <c r="E510" s="860"/>
      <c r="F510" s="628"/>
    </row>
    <row r="511" spans="1:6" s="607" customFormat="1">
      <c r="A511" s="650"/>
      <c r="B511" s="436" t="s">
        <v>938</v>
      </c>
      <c r="C511" s="666"/>
      <c r="D511" s="683"/>
      <c r="E511" s="860"/>
      <c r="F511" s="628"/>
    </row>
    <row r="512" spans="1:6" s="607" customFormat="1">
      <c r="A512" s="650"/>
      <c r="B512" s="436" t="s">
        <v>911</v>
      </c>
      <c r="C512" s="666"/>
      <c r="D512" s="683"/>
      <c r="E512" s="860"/>
      <c r="F512" s="628"/>
    </row>
    <row r="513" spans="1:6" s="607" customFormat="1">
      <c r="A513" s="650"/>
      <c r="B513" s="436" t="s">
        <v>912</v>
      </c>
      <c r="C513" s="666"/>
      <c r="D513" s="683"/>
      <c r="E513" s="860"/>
      <c r="F513" s="628"/>
    </row>
    <row r="514" spans="1:6" s="607" customFormat="1">
      <c r="A514" s="650"/>
      <c r="B514" s="436" t="s">
        <v>933</v>
      </c>
      <c r="C514" s="666"/>
      <c r="D514" s="683"/>
      <c r="E514" s="860"/>
      <c r="F514" s="628"/>
    </row>
    <row r="515" spans="1:6" s="607" customFormat="1">
      <c r="A515" s="650"/>
      <c r="B515" s="436" t="s">
        <v>934</v>
      </c>
      <c r="C515" s="666"/>
      <c r="D515" s="683"/>
      <c r="E515" s="860"/>
      <c r="F515" s="628"/>
    </row>
    <row r="516" spans="1:6" s="607" customFormat="1">
      <c r="A516" s="650"/>
      <c r="B516" s="436" t="s">
        <v>935</v>
      </c>
      <c r="C516" s="666"/>
      <c r="D516" s="666"/>
      <c r="E516" s="861"/>
      <c r="F516" s="667">
        <f>D516*E516</f>
        <v>0</v>
      </c>
    </row>
    <row r="517" spans="1:6" s="607" customFormat="1" ht="25.5">
      <c r="A517" s="650"/>
      <c r="B517" s="436" t="s">
        <v>936</v>
      </c>
      <c r="C517" s="666"/>
      <c r="D517" s="666"/>
      <c r="E517" s="861"/>
      <c r="F517" s="667"/>
    </row>
    <row r="518" spans="1:6" s="607" customFormat="1">
      <c r="A518" s="650"/>
      <c r="B518" s="436"/>
      <c r="C518" s="666" t="s">
        <v>13</v>
      </c>
      <c r="D518" s="666">
        <v>16</v>
      </c>
      <c r="E518" s="861"/>
      <c r="F518" s="667">
        <f>D518*E518</f>
        <v>0</v>
      </c>
    </row>
    <row r="519" spans="1:6" s="607" customFormat="1">
      <c r="A519" s="650"/>
      <c r="B519" s="436"/>
      <c r="C519" s="666"/>
      <c r="D519" s="666"/>
      <c r="E519" s="861"/>
      <c r="F519" s="667"/>
    </row>
    <row r="520" spans="1:6" s="607" customFormat="1">
      <c r="A520" s="645" t="s">
        <v>18</v>
      </c>
      <c r="B520" s="664" t="s">
        <v>947</v>
      </c>
      <c r="C520" s="666"/>
      <c r="D520" s="666"/>
      <c r="E520" s="861"/>
      <c r="F520" s="667"/>
    </row>
    <row r="521" spans="1:6" s="607" customFormat="1" ht="25.5">
      <c r="A521" s="650"/>
      <c r="B521" s="436" t="s">
        <v>948</v>
      </c>
      <c r="C521" s="666"/>
      <c r="D521" s="666"/>
      <c r="E521" s="861"/>
      <c r="F521" s="667"/>
    </row>
    <row r="522" spans="1:6" s="607" customFormat="1" ht="63.75">
      <c r="A522" s="650"/>
      <c r="B522" s="436" t="s">
        <v>949</v>
      </c>
      <c r="C522" s="666"/>
      <c r="D522" s="666"/>
      <c r="E522" s="861"/>
      <c r="F522" s="667"/>
    </row>
    <row r="523" spans="1:6" s="607" customFormat="1" ht="63.75">
      <c r="A523" s="650"/>
      <c r="B523" s="436" t="s">
        <v>950</v>
      </c>
      <c r="C523" s="666"/>
      <c r="D523" s="666"/>
      <c r="E523" s="861"/>
      <c r="F523" s="667"/>
    </row>
    <row r="524" spans="1:6" s="607" customFormat="1" ht="51">
      <c r="A524" s="650"/>
      <c r="B524" s="436" t="s">
        <v>951</v>
      </c>
      <c r="C524" s="666"/>
      <c r="D524" s="666"/>
      <c r="E524" s="861"/>
      <c r="F524" s="667"/>
    </row>
    <row r="525" spans="1:6" s="607" customFormat="1" ht="38.25">
      <c r="A525" s="650"/>
      <c r="B525" s="436" t="s">
        <v>952</v>
      </c>
      <c r="C525" s="666"/>
      <c r="D525" s="666"/>
      <c r="E525" s="861"/>
      <c r="F525" s="667"/>
    </row>
    <row r="526" spans="1:6" s="607" customFormat="1" ht="38.25">
      <c r="A526" s="650"/>
      <c r="B526" s="436" t="s">
        <v>952</v>
      </c>
      <c r="C526" s="666"/>
      <c r="D526" s="666"/>
      <c r="E526" s="861"/>
      <c r="F526" s="667"/>
    </row>
    <row r="527" spans="1:6" s="607" customFormat="1">
      <c r="A527" s="650"/>
      <c r="B527" s="436" t="s">
        <v>953</v>
      </c>
      <c r="C527" s="666"/>
      <c r="D527" s="666"/>
      <c r="E527" s="861"/>
      <c r="F527" s="667"/>
    </row>
    <row r="528" spans="1:6" s="607" customFormat="1">
      <c r="A528" s="650"/>
      <c r="B528" s="436" t="s">
        <v>954</v>
      </c>
      <c r="C528" s="666"/>
      <c r="D528" s="666"/>
      <c r="E528" s="861"/>
      <c r="F528" s="667"/>
    </row>
    <row r="529" spans="1:6" s="607" customFormat="1">
      <c r="A529" s="650"/>
      <c r="B529" s="436" t="s">
        <v>955</v>
      </c>
      <c r="C529" s="666"/>
      <c r="D529" s="666"/>
      <c r="E529" s="861"/>
      <c r="F529" s="667"/>
    </row>
    <row r="530" spans="1:6" s="607" customFormat="1">
      <c r="A530" s="650"/>
      <c r="B530" s="436"/>
      <c r="C530" s="666" t="s">
        <v>13</v>
      </c>
      <c r="D530" s="666">
        <v>1</v>
      </c>
      <c r="E530" s="861"/>
      <c r="F530" s="667">
        <f>D530*E530</f>
        <v>0</v>
      </c>
    </row>
    <row r="531" spans="1:6" s="607" customFormat="1">
      <c r="A531" s="650"/>
      <c r="B531" s="436"/>
      <c r="C531" s="666"/>
      <c r="D531" s="666"/>
      <c r="E531" s="861"/>
      <c r="F531" s="667"/>
    </row>
    <row r="532" spans="1:6" s="607" customFormat="1" ht="38.25">
      <c r="A532" s="645" t="s">
        <v>22</v>
      </c>
      <c r="B532" s="436" t="s">
        <v>956</v>
      </c>
      <c r="C532" s="666"/>
      <c r="D532" s="666"/>
      <c r="E532" s="861"/>
      <c r="F532" s="667"/>
    </row>
    <row r="533" spans="1:6" s="607" customFormat="1" ht="25.5">
      <c r="A533" s="650"/>
      <c r="B533" s="436" t="s">
        <v>957</v>
      </c>
      <c r="C533" s="666"/>
      <c r="D533" s="666"/>
      <c r="E533" s="861"/>
      <c r="F533" s="667"/>
    </row>
    <row r="534" spans="1:6" s="607" customFormat="1" ht="51">
      <c r="A534" s="650"/>
      <c r="B534" s="436" t="s">
        <v>958</v>
      </c>
      <c r="C534" s="666"/>
      <c r="D534" s="666"/>
      <c r="E534" s="861"/>
      <c r="F534" s="667"/>
    </row>
    <row r="535" spans="1:6" s="607" customFormat="1">
      <c r="A535" s="650"/>
      <c r="B535" s="436"/>
      <c r="C535" s="666" t="s">
        <v>13</v>
      </c>
      <c r="D535" s="666">
        <v>61</v>
      </c>
      <c r="E535" s="861"/>
      <c r="F535" s="667">
        <f>D535*E535</f>
        <v>0</v>
      </c>
    </row>
    <row r="536" spans="1:6" s="607" customFormat="1">
      <c r="A536" s="650"/>
      <c r="B536" s="436"/>
      <c r="C536" s="666"/>
      <c r="D536" s="666"/>
      <c r="E536" s="861"/>
      <c r="F536" s="667"/>
    </row>
    <row r="537" spans="1:6" s="607" customFormat="1" ht="38.25">
      <c r="A537" s="645" t="s">
        <v>30</v>
      </c>
      <c r="B537" s="436" t="s">
        <v>2185</v>
      </c>
      <c r="C537" s="666"/>
      <c r="D537" s="666"/>
      <c r="E537" s="861"/>
      <c r="F537" s="667"/>
    </row>
    <row r="538" spans="1:6" s="607" customFormat="1">
      <c r="A538" s="650"/>
      <c r="B538" s="747" t="s">
        <v>959</v>
      </c>
      <c r="C538" s="771" t="s">
        <v>13</v>
      </c>
      <c r="D538" s="771">
        <v>24</v>
      </c>
      <c r="E538" s="862"/>
      <c r="F538" s="772"/>
    </row>
    <row r="539" spans="1:6" s="607" customFormat="1">
      <c r="A539" s="650"/>
      <c r="B539" s="669"/>
      <c r="C539" s="635" t="s">
        <v>271</v>
      </c>
      <c r="D539" s="683">
        <v>1</v>
      </c>
      <c r="E539" s="846"/>
      <c r="F539" s="628">
        <f>D539*E539</f>
        <v>0</v>
      </c>
    </row>
    <row r="540" spans="1:6" s="607" customFormat="1">
      <c r="A540" s="650"/>
      <c r="B540" s="669"/>
      <c r="C540" s="635"/>
      <c r="D540" s="683"/>
      <c r="E540" s="846"/>
      <c r="F540" s="628"/>
    </row>
    <row r="541" spans="1:6" s="607" customFormat="1">
      <c r="A541" s="650" t="s">
        <v>31</v>
      </c>
      <c r="B541" s="952" t="s">
        <v>960</v>
      </c>
      <c r="C541" s="635"/>
      <c r="D541" s="683"/>
      <c r="E541" s="846"/>
      <c r="F541" s="628"/>
    </row>
    <row r="542" spans="1:6" s="607" customFormat="1">
      <c r="A542" s="650"/>
      <c r="B542" s="952"/>
      <c r="C542" s="635"/>
      <c r="D542" s="683"/>
      <c r="E542" s="846"/>
      <c r="F542" s="628"/>
    </row>
    <row r="543" spans="1:6" s="607" customFormat="1">
      <c r="A543" s="650"/>
      <c r="B543" s="669" t="s">
        <v>1805</v>
      </c>
      <c r="C543" s="635" t="s">
        <v>312</v>
      </c>
      <c r="D543" s="683">
        <v>70</v>
      </c>
      <c r="E543" s="846"/>
      <c r="F543" s="628">
        <f t="shared" ref="F543:F549" si="6">D543*E543</f>
        <v>0</v>
      </c>
    </row>
    <row r="544" spans="1:6" s="607" customFormat="1">
      <c r="A544" s="650"/>
      <c r="B544" s="669" t="s">
        <v>961</v>
      </c>
      <c r="C544" s="635" t="s">
        <v>312</v>
      </c>
      <c r="D544" s="683">
        <v>215</v>
      </c>
      <c r="E544" s="846"/>
      <c r="F544" s="628">
        <f t="shared" si="6"/>
        <v>0</v>
      </c>
    </row>
    <row r="545" spans="1:6" s="607" customFormat="1">
      <c r="A545" s="650"/>
      <c r="B545" s="669" t="s">
        <v>962</v>
      </c>
      <c r="C545" s="635" t="s">
        <v>312</v>
      </c>
      <c r="D545" s="683">
        <v>110</v>
      </c>
      <c r="E545" s="846"/>
      <c r="F545" s="628">
        <f t="shared" si="6"/>
        <v>0</v>
      </c>
    </row>
    <row r="546" spans="1:6" s="607" customFormat="1">
      <c r="A546" s="650"/>
      <c r="B546" s="669" t="s">
        <v>963</v>
      </c>
      <c r="C546" s="635" t="s">
        <v>312</v>
      </c>
      <c r="D546" s="683">
        <v>215</v>
      </c>
      <c r="E546" s="846"/>
      <c r="F546" s="628">
        <f t="shared" si="6"/>
        <v>0</v>
      </c>
    </row>
    <row r="547" spans="1:6" s="607" customFormat="1">
      <c r="A547" s="650"/>
      <c r="B547" s="669" t="s">
        <v>964</v>
      </c>
      <c r="C547" s="635" t="s">
        <v>312</v>
      </c>
      <c r="D547" s="683">
        <v>20</v>
      </c>
      <c r="E547" s="846"/>
      <c r="F547" s="628">
        <f t="shared" si="6"/>
        <v>0</v>
      </c>
    </row>
    <row r="548" spans="1:6" s="607" customFormat="1">
      <c r="A548" s="650"/>
      <c r="B548" s="669" t="s">
        <v>1806</v>
      </c>
      <c r="C548" s="635" t="s">
        <v>312</v>
      </c>
      <c r="D548" s="683">
        <v>30</v>
      </c>
      <c r="E548" s="846"/>
      <c r="F548" s="628">
        <f t="shared" si="6"/>
        <v>0</v>
      </c>
    </row>
    <row r="549" spans="1:6" s="607" customFormat="1">
      <c r="A549" s="650"/>
      <c r="B549" s="669" t="s">
        <v>965</v>
      </c>
      <c r="C549" s="635" t="s">
        <v>312</v>
      </c>
      <c r="D549" s="683">
        <v>40</v>
      </c>
      <c r="E549" s="846"/>
      <c r="F549" s="628">
        <f t="shared" si="6"/>
        <v>0</v>
      </c>
    </row>
    <row r="550" spans="1:6" s="607" customFormat="1">
      <c r="A550" s="650"/>
      <c r="B550" s="669"/>
      <c r="C550" s="635"/>
      <c r="D550" s="683"/>
      <c r="E550" s="846"/>
      <c r="F550" s="628"/>
    </row>
    <row r="551" spans="1:6" s="607" customFormat="1">
      <c r="A551" s="650" t="s">
        <v>32</v>
      </c>
      <c r="B551" s="669" t="s">
        <v>966</v>
      </c>
      <c r="C551" s="635"/>
      <c r="D551" s="683"/>
      <c r="E551" s="846"/>
      <c r="F551" s="628"/>
    </row>
    <row r="552" spans="1:6" s="607" customFormat="1">
      <c r="A552" s="650"/>
      <c r="B552" s="669"/>
      <c r="C552" s="635" t="s">
        <v>312</v>
      </c>
      <c r="D552" s="683">
        <v>280</v>
      </c>
      <c r="E552" s="846"/>
      <c r="F552" s="628">
        <f>D552*E552</f>
        <v>0</v>
      </c>
    </row>
    <row r="553" spans="1:6" s="607" customFormat="1">
      <c r="A553" s="650"/>
      <c r="B553" s="669"/>
      <c r="C553" s="635"/>
      <c r="D553" s="683"/>
      <c r="E553" s="846"/>
      <c r="F553" s="628"/>
    </row>
    <row r="554" spans="1:6" s="607" customFormat="1" ht="63.75">
      <c r="A554" s="650" t="s">
        <v>33</v>
      </c>
      <c r="B554" s="436" t="s">
        <v>967</v>
      </c>
      <c r="C554" s="635"/>
      <c r="D554" s="683"/>
      <c r="E554" s="846"/>
      <c r="F554" s="628"/>
    </row>
    <row r="555" spans="1:6" s="607" customFormat="1">
      <c r="A555" s="650"/>
      <c r="B555" s="747"/>
      <c r="C555" s="742" t="s">
        <v>13</v>
      </c>
      <c r="D555" s="763">
        <v>2</v>
      </c>
      <c r="E555" s="858"/>
      <c r="F555" s="737"/>
    </row>
    <row r="556" spans="1:6" s="607" customFormat="1">
      <c r="A556" s="650"/>
      <c r="B556" s="669"/>
      <c r="C556" s="635" t="s">
        <v>271</v>
      </c>
      <c r="D556" s="683">
        <v>1</v>
      </c>
      <c r="E556" s="846"/>
      <c r="F556" s="628">
        <f>D556*E556</f>
        <v>0</v>
      </c>
    </row>
    <row r="557" spans="1:6" s="607" customFormat="1">
      <c r="A557" s="650"/>
      <c r="B557" s="669"/>
      <c r="C557" s="635"/>
      <c r="D557" s="683"/>
      <c r="E557" s="846"/>
      <c r="F557" s="628"/>
    </row>
    <row r="558" spans="1:6" s="607" customFormat="1" ht="51">
      <c r="A558" s="650" t="s">
        <v>36</v>
      </c>
      <c r="B558" s="436" t="s">
        <v>2508</v>
      </c>
      <c r="C558" s="635"/>
      <c r="D558" s="683"/>
      <c r="E558" s="846"/>
      <c r="F558" s="628"/>
    </row>
    <row r="559" spans="1:6" s="607" customFormat="1">
      <c r="A559" s="650"/>
      <c r="B559" s="747"/>
      <c r="C559" s="742" t="s">
        <v>13</v>
      </c>
      <c r="D559" s="763">
        <v>1</v>
      </c>
      <c r="E559" s="858"/>
      <c r="F559" s="737"/>
    </row>
    <row r="560" spans="1:6" s="607" customFormat="1">
      <c r="A560" s="650"/>
      <c r="B560" s="669"/>
      <c r="C560" s="635" t="s">
        <v>271</v>
      </c>
      <c r="D560" s="683">
        <v>1</v>
      </c>
      <c r="E560" s="846"/>
      <c r="F560" s="628">
        <f>D560*E560</f>
        <v>0</v>
      </c>
    </row>
    <row r="561" spans="1:7" s="607" customFormat="1">
      <c r="A561" s="650"/>
      <c r="B561" s="669"/>
      <c r="C561" s="635"/>
      <c r="D561" s="683"/>
      <c r="E561" s="846"/>
      <c r="F561" s="628"/>
    </row>
    <row r="562" spans="1:7" s="607" customFormat="1" ht="25.5">
      <c r="A562" s="650" t="s">
        <v>37</v>
      </c>
      <c r="B562" s="770" t="s">
        <v>2165</v>
      </c>
      <c r="C562" s="746" t="s">
        <v>13</v>
      </c>
      <c r="D562" s="744">
        <v>3</v>
      </c>
      <c r="E562" s="858"/>
      <c r="F562" s="737"/>
    </row>
    <row r="563" spans="1:7" s="656" customFormat="1">
      <c r="A563" s="780"/>
      <c r="B563" s="654"/>
      <c r="C563" s="650" t="s">
        <v>271</v>
      </c>
      <c r="D563" s="672">
        <v>1</v>
      </c>
      <c r="E563" s="854"/>
      <c r="F563" s="655">
        <f t="shared" ref="F563" si="7">D563*E563</f>
        <v>0</v>
      </c>
    </row>
    <row r="564" spans="1:7" s="607" customFormat="1" ht="13.5" thickBot="1">
      <c r="A564" s="782"/>
      <c r="B564" s="670"/>
      <c r="C564" s="751"/>
      <c r="D564" s="765"/>
      <c r="E564" s="863"/>
      <c r="F564" s="671"/>
    </row>
    <row r="565" spans="1:7" s="607" customFormat="1">
      <c r="A565" s="713" t="s">
        <v>968</v>
      </c>
      <c r="B565" s="664" t="s">
        <v>969</v>
      </c>
      <c r="C565" s="650"/>
      <c r="D565" s="672"/>
      <c r="E565" s="854"/>
      <c r="F565" s="673">
        <f>SUM(F366:F563)</f>
        <v>0</v>
      </c>
    </row>
    <row r="566" spans="1:7" s="607" customFormat="1">
      <c r="A566" s="650"/>
      <c r="B566" s="664"/>
      <c r="C566" s="650"/>
      <c r="D566" s="672"/>
      <c r="E566" s="854"/>
      <c r="F566" s="673"/>
    </row>
    <row r="567" spans="1:7" s="607" customFormat="1">
      <c r="A567" s="650"/>
      <c r="B567" s="664"/>
      <c r="C567" s="650"/>
      <c r="D567" s="672"/>
      <c r="E567" s="854"/>
      <c r="F567" s="673"/>
    </row>
    <row r="568" spans="1:7" s="607" customFormat="1" ht="13.5">
      <c r="A568" s="730" t="s">
        <v>766</v>
      </c>
      <c r="B568" s="730" t="s">
        <v>767</v>
      </c>
      <c r="C568" s="730" t="s">
        <v>768</v>
      </c>
      <c r="D568" s="731" t="s">
        <v>87</v>
      </c>
      <c r="E568" s="856" t="s">
        <v>769</v>
      </c>
      <c r="F568" s="731" t="s">
        <v>770</v>
      </c>
    </row>
    <row r="569" spans="1:7" s="607" customFormat="1">
      <c r="A569" s="650"/>
      <c r="B569" s="664"/>
      <c r="C569" s="650"/>
      <c r="D569" s="672"/>
      <c r="E569" s="854"/>
      <c r="F569" s="673"/>
    </row>
    <row r="570" spans="1:7" s="607" customFormat="1">
      <c r="A570" s="682" t="s">
        <v>970</v>
      </c>
      <c r="B570" s="623" t="s">
        <v>971</v>
      </c>
      <c r="C570" s="682"/>
      <c r="D570" s="759"/>
      <c r="E570" s="844"/>
      <c r="F570" s="624"/>
    </row>
    <row r="571" spans="1:7" s="607" customFormat="1">
      <c r="A571" s="650"/>
      <c r="B571" s="674"/>
      <c r="C571" s="666"/>
      <c r="D571" s="683"/>
      <c r="E571" s="860"/>
      <c r="F571" s="628"/>
    </row>
    <row r="572" spans="1:7" s="620" customFormat="1" ht="38.25">
      <c r="A572" s="679" t="s">
        <v>6</v>
      </c>
      <c r="B572" s="675" t="s">
        <v>2520</v>
      </c>
      <c r="C572" s="676"/>
      <c r="D572" s="677"/>
      <c r="E572" s="864"/>
      <c r="F572" s="678"/>
      <c r="G572" s="619">
        <v>0</v>
      </c>
    </row>
    <row r="573" spans="1:7" s="620" customFormat="1" ht="25.5">
      <c r="A573" s="679"/>
      <c r="B573" s="680" t="s">
        <v>2521</v>
      </c>
      <c r="C573" s="752"/>
      <c r="D573" s="677"/>
      <c r="E573" s="864"/>
      <c r="F573" s="681">
        <v>0</v>
      </c>
      <c r="G573" s="619"/>
    </row>
    <row r="574" spans="1:7" s="607" customFormat="1">
      <c r="A574" s="650"/>
      <c r="B574" s="674"/>
      <c r="C574" s="650" t="s">
        <v>393</v>
      </c>
      <c r="D574" s="672">
        <v>2</v>
      </c>
      <c r="E574" s="854"/>
      <c r="F574" s="628">
        <f>D574*E574</f>
        <v>0</v>
      </c>
    </row>
    <row r="575" spans="1:7" s="607" customFormat="1">
      <c r="A575" s="682"/>
      <c r="B575" s="623"/>
      <c r="C575" s="682"/>
      <c r="D575" s="759"/>
      <c r="E575" s="844"/>
      <c r="F575" s="624"/>
    </row>
    <row r="576" spans="1:7" s="607" customFormat="1" ht="63.75">
      <c r="A576" s="650" t="s">
        <v>11</v>
      </c>
      <c r="B576" s="637" t="s">
        <v>972</v>
      </c>
      <c r="C576" s="666"/>
      <c r="D576" s="683"/>
      <c r="E576" s="860"/>
      <c r="F576" s="628"/>
    </row>
    <row r="577" spans="1:6" s="607" customFormat="1">
      <c r="A577" s="650"/>
      <c r="B577" s="637" t="s">
        <v>973</v>
      </c>
      <c r="C577" s="650" t="s">
        <v>132</v>
      </c>
      <c r="D577" s="672">
        <v>12</v>
      </c>
      <c r="E577" s="854"/>
      <c r="F577" s="628">
        <f>D577*E577</f>
        <v>0</v>
      </c>
    </row>
    <row r="578" spans="1:6" s="607" customFormat="1">
      <c r="A578" s="650"/>
      <c r="B578" s="637"/>
      <c r="C578" s="650"/>
      <c r="D578" s="672"/>
      <c r="E578" s="854"/>
      <c r="F578" s="628"/>
    </row>
    <row r="579" spans="1:6" s="607" customFormat="1">
      <c r="A579" s="645" t="s">
        <v>14</v>
      </c>
      <c r="B579" s="625" t="s">
        <v>2522</v>
      </c>
      <c r="C579" s="666"/>
      <c r="D579" s="683"/>
      <c r="E579" s="846"/>
      <c r="F579" s="627"/>
    </row>
    <row r="580" spans="1:6" s="607" customFormat="1" ht="25.5">
      <c r="A580" s="645"/>
      <c r="B580" s="636" t="s">
        <v>2523</v>
      </c>
      <c r="C580" s="635" t="s">
        <v>13</v>
      </c>
      <c r="D580" s="683">
        <v>1</v>
      </c>
      <c r="E580" s="850"/>
      <c r="F580" s="640">
        <f>E580*D580</f>
        <v>0</v>
      </c>
    </row>
    <row r="581" spans="1:6" s="607" customFormat="1">
      <c r="A581" s="645"/>
      <c r="B581" s="684"/>
      <c r="C581" s="666"/>
      <c r="D581" s="683"/>
      <c r="E581" s="846"/>
      <c r="F581" s="627"/>
    </row>
    <row r="582" spans="1:6" s="665" customFormat="1" ht="25.5">
      <c r="A582" s="645"/>
      <c r="B582" s="685" t="s">
        <v>2524</v>
      </c>
      <c r="C582" s="635" t="s">
        <v>13</v>
      </c>
      <c r="D582" s="683">
        <v>1</v>
      </c>
      <c r="E582" s="846"/>
      <c r="F582" s="627">
        <f>E582*D582</f>
        <v>0</v>
      </c>
    </row>
    <row r="583" spans="1:6" s="607" customFormat="1">
      <c r="A583" s="645"/>
      <c r="B583" s="625"/>
      <c r="C583" s="635"/>
      <c r="D583" s="683"/>
      <c r="E583" s="846"/>
      <c r="F583" s="627"/>
    </row>
    <row r="584" spans="1:6" s="607" customFormat="1">
      <c r="A584" s="645"/>
      <c r="B584" s="625"/>
      <c r="C584" s="635"/>
      <c r="D584" s="683"/>
      <c r="E584" s="846"/>
      <c r="F584" s="627"/>
    </row>
    <row r="585" spans="1:6" s="607" customFormat="1" ht="25.5">
      <c r="A585" s="645"/>
      <c r="B585" s="625" t="s">
        <v>2525</v>
      </c>
      <c r="C585" s="635" t="s">
        <v>13</v>
      </c>
      <c r="D585" s="683">
        <v>4</v>
      </c>
      <c r="E585" s="846"/>
      <c r="F585" s="627">
        <f>E585*D585</f>
        <v>0</v>
      </c>
    </row>
    <row r="586" spans="1:6" s="607" customFormat="1">
      <c r="A586" s="645"/>
      <c r="B586" s="625"/>
      <c r="C586" s="635"/>
      <c r="D586" s="683"/>
      <c r="E586" s="846"/>
      <c r="F586" s="627"/>
    </row>
    <row r="587" spans="1:6" s="607" customFormat="1" ht="25.5">
      <c r="A587" s="645"/>
      <c r="B587" s="625" t="s">
        <v>2526</v>
      </c>
      <c r="C587" s="635" t="s">
        <v>13</v>
      </c>
      <c r="D587" s="552">
        <v>9</v>
      </c>
      <c r="E587" s="846"/>
      <c r="F587" s="627">
        <f>E587*D587</f>
        <v>0</v>
      </c>
    </row>
    <row r="588" spans="1:6" s="607" customFormat="1">
      <c r="A588" s="650"/>
      <c r="B588" s="436"/>
      <c r="C588" s="650"/>
      <c r="D588" s="672"/>
      <c r="E588" s="854"/>
      <c r="F588" s="628"/>
    </row>
    <row r="589" spans="1:6" s="607" customFormat="1">
      <c r="A589" s="650" t="s">
        <v>15</v>
      </c>
      <c r="B589" s="436" t="s">
        <v>2186</v>
      </c>
      <c r="C589" s="650"/>
      <c r="D589" s="672"/>
      <c r="E589" s="854"/>
      <c r="F589" s="628">
        <f>D589*E589</f>
        <v>0</v>
      </c>
    </row>
    <row r="590" spans="1:6" s="607" customFormat="1">
      <c r="A590" s="650"/>
      <c r="B590" s="436" t="s">
        <v>2187</v>
      </c>
      <c r="C590" s="650" t="s">
        <v>393</v>
      </c>
      <c r="D590" s="672">
        <v>1</v>
      </c>
      <c r="E590" s="854"/>
      <c r="F590" s="628">
        <f>D590*E590</f>
        <v>0</v>
      </c>
    </row>
    <row r="591" spans="1:6" s="607" customFormat="1">
      <c r="A591" s="650"/>
      <c r="B591" s="436" t="s">
        <v>2188</v>
      </c>
      <c r="C591" s="650" t="s">
        <v>393</v>
      </c>
      <c r="D591" s="672">
        <v>5</v>
      </c>
      <c r="E591" s="854"/>
      <c r="F591" s="628">
        <f>D591*E591</f>
        <v>0</v>
      </c>
    </row>
    <row r="592" spans="1:6" s="607" customFormat="1">
      <c r="A592" s="650"/>
      <c r="B592" s="436" t="s">
        <v>2189</v>
      </c>
      <c r="C592" s="650" t="s">
        <v>393</v>
      </c>
      <c r="D592" s="672">
        <v>9</v>
      </c>
      <c r="E592" s="854"/>
      <c r="F592" s="628">
        <f>D592*E592</f>
        <v>0</v>
      </c>
    </row>
    <row r="593" spans="1:6" s="607" customFormat="1">
      <c r="A593" s="650"/>
      <c r="B593" s="436" t="s">
        <v>2190</v>
      </c>
      <c r="C593" s="650" t="s">
        <v>393</v>
      </c>
      <c r="D593" s="672">
        <v>2</v>
      </c>
      <c r="E593" s="854"/>
      <c r="F593" s="628">
        <f>D593*E593</f>
        <v>0</v>
      </c>
    </row>
    <row r="594" spans="1:6" s="607" customFormat="1">
      <c r="A594" s="650"/>
      <c r="B594" s="436"/>
      <c r="C594" s="650"/>
      <c r="D594" s="672"/>
      <c r="E594" s="854"/>
      <c r="F594" s="628"/>
    </row>
    <row r="595" spans="1:6" s="607" customFormat="1">
      <c r="A595" s="650"/>
      <c r="B595" s="674"/>
      <c r="C595" s="650"/>
      <c r="D595" s="672"/>
      <c r="E595" s="854"/>
      <c r="F595" s="628"/>
    </row>
    <row r="596" spans="1:6" s="607" customFormat="1">
      <c r="A596" s="650" t="s">
        <v>18</v>
      </c>
      <c r="B596" s="674" t="s">
        <v>2191</v>
      </c>
      <c r="C596" s="650" t="s">
        <v>393</v>
      </c>
      <c r="D596" s="672">
        <v>2</v>
      </c>
      <c r="E596" s="854"/>
      <c r="F596" s="628">
        <f>D596*E596</f>
        <v>0</v>
      </c>
    </row>
    <row r="597" spans="1:6" s="607" customFormat="1">
      <c r="A597" s="650"/>
      <c r="B597" s="674"/>
      <c r="C597" s="650"/>
      <c r="D597" s="672"/>
      <c r="E597" s="854"/>
      <c r="F597" s="628"/>
    </row>
    <row r="598" spans="1:6" s="607" customFormat="1">
      <c r="A598" s="650" t="s">
        <v>21</v>
      </c>
      <c r="B598" s="674" t="s">
        <v>2192</v>
      </c>
      <c r="C598" s="650" t="s">
        <v>393</v>
      </c>
      <c r="D598" s="672">
        <v>2</v>
      </c>
      <c r="E598" s="854"/>
      <c r="F598" s="628">
        <f>D598*E598</f>
        <v>0</v>
      </c>
    </row>
    <row r="599" spans="1:6" s="607" customFormat="1">
      <c r="A599" s="650"/>
      <c r="B599" s="674" t="s">
        <v>2193</v>
      </c>
      <c r="C599" s="650"/>
      <c r="D599" s="672"/>
      <c r="E599" s="854"/>
      <c r="F599" s="628"/>
    </row>
    <row r="600" spans="1:6" s="607" customFormat="1">
      <c r="A600" s="650"/>
      <c r="B600" s="674"/>
      <c r="C600" s="650"/>
      <c r="D600" s="672"/>
      <c r="E600" s="854"/>
      <c r="F600" s="628">
        <f>D600*E600</f>
        <v>0</v>
      </c>
    </row>
    <row r="601" spans="1:6" s="607" customFormat="1" ht="25.5">
      <c r="A601" s="650" t="s">
        <v>22</v>
      </c>
      <c r="B601" s="770" t="s">
        <v>2165</v>
      </c>
      <c r="C601" s="746" t="s">
        <v>13</v>
      </c>
      <c r="D601" s="744">
        <v>3</v>
      </c>
      <c r="E601" s="858"/>
      <c r="F601" s="737"/>
    </row>
    <row r="602" spans="1:6" s="656" customFormat="1">
      <c r="A602" s="780"/>
      <c r="B602" s="654"/>
      <c r="C602" s="650" t="s">
        <v>271</v>
      </c>
      <c r="D602" s="672">
        <v>1</v>
      </c>
      <c r="E602" s="854"/>
      <c r="F602" s="655">
        <f t="shared" ref="F602" si="8">D602*E602</f>
        <v>0</v>
      </c>
    </row>
    <row r="603" spans="1:6" s="656" customFormat="1" ht="13.5" thickBot="1">
      <c r="A603" s="780"/>
      <c r="B603" s="654"/>
      <c r="C603" s="650"/>
      <c r="D603" s="672"/>
      <c r="E603" s="854"/>
      <c r="F603" s="655"/>
    </row>
    <row r="604" spans="1:6" s="607" customFormat="1" ht="13.5" thickBot="1">
      <c r="A604" s="779" t="s">
        <v>974</v>
      </c>
      <c r="B604" s="686" t="s">
        <v>975</v>
      </c>
      <c r="C604" s="750"/>
      <c r="D604" s="764"/>
      <c r="E604" s="865"/>
      <c r="F604" s="687">
        <f>SUM(F574:F602)</f>
        <v>0</v>
      </c>
    </row>
    <row r="605" spans="1:6" s="607" customFormat="1">
      <c r="A605" s="650"/>
      <c r="B605" s="674"/>
      <c r="C605" s="650"/>
      <c r="D605" s="672"/>
      <c r="E605" s="854"/>
      <c r="F605" s="628"/>
    </row>
    <row r="606" spans="1:6" s="607" customFormat="1">
      <c r="A606" s="650"/>
      <c r="B606" s="674"/>
      <c r="C606" s="650"/>
      <c r="D606" s="672"/>
      <c r="E606" s="854"/>
      <c r="F606" s="628"/>
    </row>
    <row r="607" spans="1:6" s="688" customFormat="1">
      <c r="A607" s="783" t="s">
        <v>1807</v>
      </c>
      <c r="B607" s="689" t="s">
        <v>1808</v>
      </c>
      <c r="C607" s="753"/>
      <c r="D607" s="753"/>
      <c r="E607" s="866"/>
    </row>
    <row r="608" spans="1:6" s="656" customFormat="1">
      <c r="A608" s="777"/>
      <c r="B608" s="690"/>
      <c r="C608" s="754"/>
      <c r="D608" s="754"/>
      <c r="E608" s="867"/>
    </row>
    <row r="609" spans="1:6" s="656" customFormat="1" ht="51">
      <c r="A609" s="780" t="s">
        <v>6</v>
      </c>
      <c r="B609" s="691" t="s">
        <v>2527</v>
      </c>
      <c r="C609" s="693"/>
      <c r="D609" s="693"/>
      <c r="E609" s="868"/>
    </row>
    <row r="610" spans="1:6" s="656" customFormat="1">
      <c r="A610" s="780"/>
      <c r="B610" s="785"/>
      <c r="C610" s="742" t="s">
        <v>393</v>
      </c>
      <c r="D610" s="763">
        <v>1</v>
      </c>
      <c r="E610" s="869"/>
      <c r="F610" s="786"/>
    </row>
    <row r="611" spans="1:6" s="656" customFormat="1">
      <c r="A611" s="780"/>
      <c r="B611" s="692"/>
      <c r="C611" s="650" t="s">
        <v>266</v>
      </c>
      <c r="D611" s="672">
        <v>1</v>
      </c>
      <c r="E611" s="854"/>
      <c r="F611" s="628">
        <f>D611*E611</f>
        <v>0</v>
      </c>
    </row>
    <row r="612" spans="1:6" s="656" customFormat="1">
      <c r="A612" s="780"/>
      <c r="B612" s="692"/>
      <c r="C612" s="693"/>
      <c r="D612" s="693"/>
      <c r="E612" s="868"/>
    </row>
    <row r="613" spans="1:6" s="656" customFormat="1">
      <c r="A613" s="780" t="s">
        <v>11</v>
      </c>
      <c r="B613" s="607" t="s">
        <v>1809</v>
      </c>
      <c r="C613" s="693"/>
      <c r="D613" s="693"/>
      <c r="E613" s="868"/>
    </row>
    <row r="614" spans="1:6" s="656" customFormat="1">
      <c r="A614" s="780"/>
      <c r="B614" s="607" t="s">
        <v>1810</v>
      </c>
      <c r="C614" s="693"/>
      <c r="D614" s="693"/>
      <c r="E614" s="868"/>
    </row>
    <row r="615" spans="1:6" s="656" customFormat="1">
      <c r="A615" s="780"/>
      <c r="B615" s="607" t="s">
        <v>1811</v>
      </c>
      <c r="C615" s="693"/>
      <c r="D615" s="693"/>
      <c r="E615" s="868"/>
    </row>
    <row r="616" spans="1:6" s="656" customFormat="1">
      <c r="A616" s="780"/>
      <c r="B616" s="607" t="s">
        <v>2194</v>
      </c>
      <c r="C616" s="693"/>
      <c r="D616" s="693"/>
      <c r="E616" s="868"/>
    </row>
    <row r="617" spans="1:6" s="656" customFormat="1">
      <c r="A617" s="780"/>
      <c r="B617" s="607" t="s">
        <v>2195</v>
      </c>
      <c r="C617" s="693"/>
      <c r="D617" s="693"/>
      <c r="E617" s="868"/>
    </row>
    <row r="618" spans="1:6" s="656" customFormat="1">
      <c r="A618" s="780"/>
      <c r="B618" s="607" t="s">
        <v>1812</v>
      </c>
      <c r="C618" s="693"/>
      <c r="D618" s="693"/>
      <c r="E618" s="868"/>
    </row>
    <row r="619" spans="1:6" s="656" customFormat="1">
      <c r="A619" s="780"/>
      <c r="B619" s="607" t="s">
        <v>1813</v>
      </c>
      <c r="C619" s="693"/>
      <c r="D619" s="693"/>
      <c r="E619" s="868"/>
    </row>
    <row r="620" spans="1:6" s="656" customFormat="1">
      <c r="A620" s="780"/>
      <c r="B620" s="607" t="s">
        <v>1814</v>
      </c>
      <c r="C620" s="693"/>
      <c r="D620" s="693"/>
      <c r="E620" s="868"/>
    </row>
    <row r="621" spans="1:6" s="656" customFormat="1">
      <c r="A621" s="780"/>
      <c r="B621" s="607" t="s">
        <v>1815</v>
      </c>
      <c r="C621" s="693"/>
      <c r="D621" s="693"/>
      <c r="E621" s="868"/>
    </row>
    <row r="622" spans="1:6" s="656" customFormat="1">
      <c r="A622" s="780"/>
      <c r="B622" s="607" t="s">
        <v>1816</v>
      </c>
      <c r="C622" s="693"/>
      <c r="D622" s="693"/>
      <c r="E622" s="868"/>
    </row>
    <row r="623" spans="1:6" s="656" customFormat="1">
      <c r="A623" s="780"/>
      <c r="B623" s="607" t="s">
        <v>1817</v>
      </c>
      <c r="C623" s="693"/>
      <c r="D623" s="693"/>
      <c r="E623" s="868"/>
    </row>
    <row r="624" spans="1:6" s="656" customFormat="1">
      <c r="A624" s="780"/>
      <c r="B624" s="607" t="s">
        <v>1818</v>
      </c>
      <c r="C624" s="693"/>
      <c r="D624" s="693"/>
      <c r="E624" s="868"/>
    </row>
    <row r="625" spans="1:6" s="656" customFormat="1">
      <c r="A625" s="780"/>
      <c r="B625" s="607" t="s">
        <v>1819</v>
      </c>
      <c r="C625" s="693"/>
      <c r="D625" s="693"/>
      <c r="E625" s="868"/>
    </row>
    <row r="626" spans="1:6" s="656" customFormat="1">
      <c r="A626" s="780"/>
      <c r="B626" s="607" t="s">
        <v>1820</v>
      </c>
      <c r="C626" s="693"/>
      <c r="D626" s="693"/>
      <c r="E626" s="868"/>
    </row>
    <row r="627" spans="1:6" s="656" customFormat="1">
      <c r="A627" s="780"/>
      <c r="B627" s="607" t="s">
        <v>1821</v>
      </c>
      <c r="C627" s="693"/>
      <c r="D627" s="693"/>
      <c r="E627" s="868"/>
    </row>
    <row r="628" spans="1:6" s="656" customFormat="1">
      <c r="A628" s="780"/>
      <c r="B628" s="607" t="s">
        <v>1822</v>
      </c>
      <c r="C628" s="693"/>
      <c r="D628" s="693"/>
      <c r="E628" s="868"/>
    </row>
    <row r="629" spans="1:6" s="656" customFormat="1">
      <c r="A629" s="780"/>
      <c r="B629" s="607" t="s">
        <v>1823</v>
      </c>
      <c r="C629" s="693"/>
      <c r="D629" s="693"/>
      <c r="E629" s="868"/>
    </row>
    <row r="630" spans="1:6" s="656" customFormat="1">
      <c r="A630" s="780"/>
      <c r="B630" s="607" t="s">
        <v>1824</v>
      </c>
      <c r="C630" s="693"/>
      <c r="D630" s="693"/>
      <c r="E630" s="868"/>
    </row>
    <row r="631" spans="1:6" s="656" customFormat="1">
      <c r="A631" s="780"/>
      <c r="B631" s="607" t="s">
        <v>1825</v>
      </c>
      <c r="C631" s="693"/>
      <c r="D631" s="693"/>
      <c r="E631" s="868"/>
    </row>
    <row r="632" spans="1:6" s="656" customFormat="1">
      <c r="A632" s="780"/>
      <c r="B632" s="607" t="s">
        <v>1826</v>
      </c>
      <c r="C632" s="693"/>
      <c r="D632" s="693"/>
      <c r="E632" s="868"/>
    </row>
    <row r="633" spans="1:6" s="656" customFormat="1">
      <c r="A633" s="780"/>
      <c r="B633" s="607" t="s">
        <v>1827</v>
      </c>
      <c r="C633" s="693"/>
      <c r="D633" s="693"/>
      <c r="E633" s="868"/>
    </row>
    <row r="634" spans="1:6" s="656" customFormat="1">
      <c r="A634" s="780"/>
      <c r="B634" s="607" t="s">
        <v>1828</v>
      </c>
      <c r="C634" s="693"/>
      <c r="D634" s="693"/>
      <c r="E634" s="868"/>
    </row>
    <row r="635" spans="1:6" s="656" customFormat="1">
      <c r="A635" s="780"/>
      <c r="B635" s="607" t="s">
        <v>1829</v>
      </c>
      <c r="C635" s="693"/>
      <c r="D635" s="693"/>
      <c r="E635" s="868"/>
    </row>
    <row r="636" spans="1:6" s="656" customFormat="1">
      <c r="A636" s="780"/>
      <c r="B636" s="734"/>
      <c r="C636" s="742" t="s">
        <v>393</v>
      </c>
      <c r="D636" s="763">
        <v>1</v>
      </c>
      <c r="E636" s="869"/>
      <c r="F636" s="786"/>
    </row>
    <row r="637" spans="1:6" s="656" customFormat="1">
      <c r="A637" s="780"/>
      <c r="B637" s="692" t="s">
        <v>1830</v>
      </c>
      <c r="C637" s="650" t="s">
        <v>271</v>
      </c>
      <c r="D637" s="672">
        <v>1</v>
      </c>
      <c r="E637" s="854"/>
      <c r="F637" s="628">
        <f>D637*E637</f>
        <v>0</v>
      </c>
    </row>
    <row r="638" spans="1:6" s="656" customFormat="1">
      <c r="A638" s="780"/>
      <c r="B638" s="692"/>
      <c r="C638" s="693"/>
      <c r="D638" s="693"/>
      <c r="E638" s="868"/>
    </row>
    <row r="639" spans="1:6" s="656" customFormat="1" ht="38.25">
      <c r="A639" s="780" t="s">
        <v>14</v>
      </c>
      <c r="B639" s="691" t="s">
        <v>1831</v>
      </c>
      <c r="C639" s="693"/>
      <c r="D639" s="693"/>
      <c r="E639" s="868"/>
    </row>
    <row r="640" spans="1:6" s="656" customFormat="1">
      <c r="A640" s="780"/>
      <c r="B640" s="691"/>
      <c r="C640" s="650" t="s">
        <v>393</v>
      </c>
      <c r="D640" s="672">
        <v>1</v>
      </c>
      <c r="E640" s="854"/>
      <c r="F640" s="628">
        <f>D640*E640</f>
        <v>0</v>
      </c>
    </row>
    <row r="641" spans="1:6" s="656" customFormat="1">
      <c r="A641" s="780"/>
      <c r="B641" s="691"/>
      <c r="C641" s="693"/>
      <c r="D641" s="693"/>
      <c r="E641" s="868"/>
    </row>
    <row r="642" spans="1:6" s="656" customFormat="1" ht="51">
      <c r="A642" s="780" t="s">
        <v>15</v>
      </c>
      <c r="B642" s="691" t="s">
        <v>2330</v>
      </c>
      <c r="C642" s="693"/>
      <c r="D642" s="693"/>
      <c r="E642" s="868"/>
    </row>
    <row r="643" spans="1:6" s="656" customFormat="1">
      <c r="A643" s="780"/>
      <c r="B643" s="692" t="s">
        <v>2528</v>
      </c>
      <c r="C643" s="650" t="s">
        <v>393</v>
      </c>
      <c r="D643" s="672">
        <v>1</v>
      </c>
      <c r="E643" s="854"/>
      <c r="F643" s="628">
        <f>D643*E643</f>
        <v>0</v>
      </c>
    </row>
    <row r="644" spans="1:6" s="656" customFormat="1">
      <c r="A644" s="780"/>
      <c r="B644" s="692"/>
      <c r="C644" s="693"/>
      <c r="D644" s="693"/>
      <c r="E644" s="868"/>
    </row>
    <row r="645" spans="1:6" s="656" customFormat="1" ht="25.5">
      <c r="A645" s="780" t="s">
        <v>18</v>
      </c>
      <c r="B645" s="654" t="s">
        <v>2529</v>
      </c>
      <c r="C645" s="693"/>
      <c r="D645" s="693"/>
      <c r="E645" s="868"/>
    </row>
    <row r="646" spans="1:6" s="656" customFormat="1">
      <c r="A646" s="780"/>
      <c r="B646" s="692"/>
      <c r="C646" s="650" t="s">
        <v>393</v>
      </c>
      <c r="D646" s="672">
        <v>1</v>
      </c>
      <c r="E646" s="854"/>
      <c r="F646" s="628">
        <f>D646*E646</f>
        <v>0</v>
      </c>
    </row>
    <row r="647" spans="1:6" s="656" customFormat="1">
      <c r="A647" s="780"/>
      <c r="B647" s="692"/>
      <c r="C647" s="650"/>
      <c r="D647" s="672"/>
      <c r="E647" s="854"/>
      <c r="F647" s="628"/>
    </row>
    <row r="648" spans="1:6" s="656" customFormat="1" ht="25.5">
      <c r="A648" s="780" t="s">
        <v>21</v>
      </c>
      <c r="B648" s="691" t="s">
        <v>1832</v>
      </c>
      <c r="C648" s="693"/>
      <c r="D648" s="693"/>
      <c r="E648" s="868"/>
    </row>
    <row r="649" spans="1:6" s="656" customFormat="1">
      <c r="A649" s="780"/>
      <c r="B649" s="654" t="s">
        <v>2505</v>
      </c>
      <c r="C649" s="650" t="s">
        <v>393</v>
      </c>
      <c r="D649" s="672">
        <v>1</v>
      </c>
      <c r="E649" s="854"/>
      <c r="F649" s="628">
        <f>D649*E649</f>
        <v>0</v>
      </c>
    </row>
    <row r="650" spans="1:6" s="656" customFormat="1">
      <c r="A650" s="780"/>
      <c r="B650" s="692"/>
      <c r="C650" s="693"/>
      <c r="D650" s="693"/>
      <c r="E650" s="868"/>
    </row>
    <row r="651" spans="1:6" s="656" customFormat="1">
      <c r="A651" s="780" t="s">
        <v>22</v>
      </c>
      <c r="B651" s="654" t="s">
        <v>1833</v>
      </c>
      <c r="C651" s="650" t="s">
        <v>393</v>
      </c>
      <c r="D651" s="672">
        <v>1</v>
      </c>
      <c r="E651" s="854"/>
      <c r="F651" s="628">
        <f>D651*E651</f>
        <v>0</v>
      </c>
    </row>
    <row r="652" spans="1:6" s="656" customFormat="1">
      <c r="A652" s="780"/>
      <c r="B652" s="692"/>
      <c r="C652" s="693"/>
      <c r="D652" s="693"/>
      <c r="E652" s="868"/>
    </row>
    <row r="653" spans="1:6" s="656" customFormat="1" ht="89.25">
      <c r="A653" s="780" t="s">
        <v>24</v>
      </c>
      <c r="B653" s="694" t="s">
        <v>2196</v>
      </c>
      <c r="C653" s="693"/>
      <c r="D653" s="693"/>
      <c r="E653" s="868"/>
    </row>
    <row r="654" spans="1:6" s="656" customFormat="1">
      <c r="A654" s="780"/>
      <c r="B654" s="654" t="s">
        <v>2506</v>
      </c>
      <c r="C654" s="650" t="s">
        <v>312</v>
      </c>
      <c r="D654" s="672">
        <v>6</v>
      </c>
      <c r="E654" s="854"/>
      <c r="F654" s="628">
        <f>D654*E654</f>
        <v>0</v>
      </c>
    </row>
    <row r="655" spans="1:6" s="656" customFormat="1">
      <c r="A655" s="780"/>
      <c r="B655" s="692"/>
      <c r="C655" s="693"/>
      <c r="D655" s="693"/>
      <c r="E655" s="868"/>
    </row>
    <row r="656" spans="1:6" s="607" customFormat="1" ht="51">
      <c r="A656" s="650" t="s">
        <v>27</v>
      </c>
      <c r="B656" s="695" t="s">
        <v>2530</v>
      </c>
      <c r="C656" s="650"/>
      <c r="D656" s="672"/>
      <c r="E656" s="854"/>
      <c r="F656" s="628"/>
    </row>
    <row r="657" spans="1:6" s="607" customFormat="1">
      <c r="A657" s="650"/>
      <c r="B657" s="695" t="s">
        <v>1834</v>
      </c>
      <c r="C657" s="650" t="s">
        <v>312</v>
      </c>
      <c r="D657" s="672">
        <v>12</v>
      </c>
      <c r="E657" s="854"/>
      <c r="F657" s="628">
        <f>D657*E657</f>
        <v>0</v>
      </c>
    </row>
    <row r="658" spans="1:6" s="607" customFormat="1">
      <c r="A658" s="650"/>
      <c r="B658" s="695"/>
      <c r="C658" s="650"/>
      <c r="D658" s="672"/>
      <c r="E658" s="854"/>
      <c r="F658" s="628"/>
    </row>
    <row r="659" spans="1:6" s="656" customFormat="1" ht="25.5">
      <c r="A659" s="780" t="s">
        <v>28</v>
      </c>
      <c r="B659" s="692" t="s">
        <v>2197</v>
      </c>
      <c r="C659" s="696"/>
      <c r="D659" s="693"/>
      <c r="E659" s="868"/>
    </row>
    <row r="660" spans="1:6" s="656" customFormat="1">
      <c r="A660" s="780"/>
      <c r="B660" s="692"/>
      <c r="C660" s="650" t="s">
        <v>312</v>
      </c>
      <c r="D660" s="672">
        <v>1</v>
      </c>
      <c r="E660" s="854"/>
      <c r="F660" s="628">
        <f>D660*E660</f>
        <v>0</v>
      </c>
    </row>
    <row r="661" spans="1:6" s="656" customFormat="1">
      <c r="A661" s="780"/>
      <c r="B661" s="692"/>
      <c r="C661" s="650"/>
      <c r="D661" s="672"/>
      <c r="E661" s="854"/>
    </row>
    <row r="662" spans="1:6" s="607" customFormat="1" ht="25.5">
      <c r="A662" s="645" t="s">
        <v>29</v>
      </c>
      <c r="B662" s="436" t="s">
        <v>2531</v>
      </c>
      <c r="C662" s="35" t="s">
        <v>13</v>
      </c>
      <c r="D662" s="552">
        <v>2</v>
      </c>
      <c r="E662" s="870"/>
      <c r="F662" s="435">
        <f>E662*D662</f>
        <v>0</v>
      </c>
    </row>
    <row r="663" spans="1:6" s="607" customFormat="1">
      <c r="A663" s="645"/>
      <c r="B663" s="584"/>
      <c r="C663" s="666"/>
      <c r="D663" s="683"/>
      <c r="E663" s="871"/>
    </row>
    <row r="664" spans="1:6" s="607" customFormat="1" ht="25.5">
      <c r="A664" s="645" t="s">
        <v>30</v>
      </c>
      <c r="B664" s="436" t="s">
        <v>2532</v>
      </c>
      <c r="C664" s="35" t="s">
        <v>13</v>
      </c>
      <c r="D664" s="552">
        <v>1</v>
      </c>
      <c r="E664" s="870"/>
      <c r="F664" s="435">
        <f>E664*D664</f>
        <v>0</v>
      </c>
    </row>
    <row r="665" spans="1:6" s="607" customFormat="1">
      <c r="A665" s="645"/>
      <c r="B665" s="584"/>
      <c r="C665" s="666"/>
      <c r="D665" s="683"/>
      <c r="E665" s="871"/>
    </row>
    <row r="666" spans="1:6" s="607" customFormat="1" ht="25.5">
      <c r="A666" s="645" t="s">
        <v>31</v>
      </c>
      <c r="B666" s="436" t="s">
        <v>2533</v>
      </c>
      <c r="C666" s="35" t="s">
        <v>13</v>
      </c>
      <c r="D666" s="552">
        <v>1</v>
      </c>
      <c r="E666" s="870"/>
      <c r="F666" s="435">
        <f>E666*D666</f>
        <v>0</v>
      </c>
    </row>
    <row r="667" spans="1:6" s="607" customFormat="1">
      <c r="A667" s="645"/>
      <c r="B667" s="584"/>
      <c r="C667" s="666"/>
      <c r="D667" s="683"/>
      <c r="E667" s="871"/>
    </row>
    <row r="668" spans="1:6" s="607" customFormat="1" ht="25.5">
      <c r="A668" s="645" t="s">
        <v>32</v>
      </c>
      <c r="B668" s="436" t="s">
        <v>2534</v>
      </c>
      <c r="C668" s="35" t="s">
        <v>13</v>
      </c>
      <c r="D668" s="552">
        <v>1</v>
      </c>
      <c r="E668" s="870"/>
      <c r="F668" s="435">
        <f>E668*D668</f>
        <v>0</v>
      </c>
    </row>
    <row r="669" spans="1:6" s="607" customFormat="1">
      <c r="A669" s="645"/>
      <c r="B669" s="584"/>
      <c r="C669" s="666"/>
      <c r="D669" s="683"/>
      <c r="E669" s="871"/>
    </row>
    <row r="670" spans="1:6" s="607" customFormat="1" ht="25.5">
      <c r="A670" s="645" t="s">
        <v>33</v>
      </c>
      <c r="B670" s="436" t="s">
        <v>2535</v>
      </c>
      <c r="C670" s="35" t="s">
        <v>13</v>
      </c>
      <c r="D670" s="552">
        <v>1</v>
      </c>
      <c r="E670" s="870"/>
      <c r="F670" s="435">
        <f>E670*D670</f>
        <v>0</v>
      </c>
    </row>
    <row r="671" spans="1:6" s="607" customFormat="1">
      <c r="A671" s="645"/>
      <c r="B671" s="584"/>
      <c r="C671" s="666"/>
      <c r="D671" s="683"/>
      <c r="E671" s="871"/>
    </row>
    <row r="672" spans="1:6" s="607" customFormat="1" ht="38.25">
      <c r="A672" s="645" t="s">
        <v>36</v>
      </c>
      <c r="B672" s="436" t="s">
        <v>2536</v>
      </c>
      <c r="C672" s="35" t="s">
        <v>13</v>
      </c>
      <c r="D672" s="552">
        <v>1</v>
      </c>
      <c r="E672" s="870"/>
      <c r="F672" s="435">
        <f>E672*D672</f>
        <v>0</v>
      </c>
    </row>
    <row r="673" spans="1:6" s="607" customFormat="1">
      <c r="A673" s="645"/>
      <c r="B673" s="584"/>
      <c r="C673" s="666"/>
      <c r="D673" s="683"/>
      <c r="E673" s="871"/>
    </row>
    <row r="674" spans="1:6" s="607" customFormat="1">
      <c r="A674" s="645" t="s">
        <v>37</v>
      </c>
      <c r="B674" s="436" t="s">
        <v>2538</v>
      </c>
      <c r="C674" s="35" t="s">
        <v>13</v>
      </c>
      <c r="D674" s="552">
        <v>1</v>
      </c>
      <c r="E674" s="870"/>
      <c r="F674" s="435">
        <f>E674*D674</f>
        <v>0</v>
      </c>
    </row>
    <row r="675" spans="1:6" s="607" customFormat="1">
      <c r="A675" s="645"/>
      <c r="B675" s="584"/>
      <c r="C675" s="666"/>
      <c r="D675" s="683"/>
      <c r="E675" s="871"/>
    </row>
    <row r="676" spans="1:6" s="607" customFormat="1">
      <c r="A676" s="645" t="s">
        <v>38</v>
      </c>
      <c r="B676" s="436" t="s">
        <v>2537</v>
      </c>
      <c r="C676" s="35"/>
      <c r="D676" s="552"/>
      <c r="E676" s="870"/>
      <c r="F676" s="435">
        <f>E676*D676</f>
        <v>0</v>
      </c>
    </row>
    <row r="677" spans="1:6" s="607" customFormat="1">
      <c r="A677" s="645"/>
      <c r="B677" s="697" t="s">
        <v>2539</v>
      </c>
      <c r="C677" s="698" t="s">
        <v>13</v>
      </c>
      <c r="D677" s="766">
        <v>2</v>
      </c>
      <c r="E677" s="870"/>
      <c r="F677" s="435">
        <f>E677*D677</f>
        <v>0</v>
      </c>
    </row>
    <row r="678" spans="1:6" s="607" customFormat="1">
      <c r="A678" s="645"/>
      <c r="B678" s="436"/>
      <c r="C678" s="35"/>
      <c r="D678" s="552"/>
      <c r="E678" s="870"/>
      <c r="F678" s="435"/>
    </row>
    <row r="679" spans="1:6" s="607" customFormat="1" ht="25.5">
      <c r="A679" s="645" t="s">
        <v>39</v>
      </c>
      <c r="B679" s="436" t="s">
        <v>2540</v>
      </c>
      <c r="C679" s="35" t="s">
        <v>13</v>
      </c>
      <c r="D679" s="552">
        <v>1</v>
      </c>
      <c r="E679" s="870"/>
      <c r="F679" s="435">
        <f>E679*D679</f>
        <v>0</v>
      </c>
    </row>
    <row r="680" spans="1:6" s="607" customFormat="1">
      <c r="A680" s="645"/>
      <c r="B680" s="436"/>
      <c r="C680" s="35"/>
      <c r="D680" s="552"/>
      <c r="E680" s="870"/>
      <c r="F680" s="435"/>
    </row>
    <row r="681" spans="1:6" s="607" customFormat="1" ht="63.75">
      <c r="A681" s="645" t="s">
        <v>40</v>
      </c>
      <c r="B681" s="436" t="s">
        <v>2541</v>
      </c>
      <c r="C681" s="35" t="s">
        <v>312</v>
      </c>
      <c r="D681" s="552">
        <v>50</v>
      </c>
      <c r="E681" s="870"/>
      <c r="F681" s="435">
        <f>E681*D681</f>
        <v>0</v>
      </c>
    </row>
    <row r="682" spans="1:6" s="656" customFormat="1">
      <c r="A682" s="780"/>
      <c r="B682" s="692"/>
      <c r="C682" s="696"/>
      <c r="D682" s="693"/>
      <c r="E682" s="868"/>
    </row>
    <row r="683" spans="1:6" s="656" customFormat="1">
      <c r="A683" s="780" t="s">
        <v>1835</v>
      </c>
      <c r="B683" s="692" t="s">
        <v>1836</v>
      </c>
      <c r="C683" s="693"/>
      <c r="D683" s="693"/>
      <c r="E683" s="868"/>
    </row>
    <row r="684" spans="1:6" s="656" customFormat="1">
      <c r="A684" s="777"/>
      <c r="B684" s="699" t="s">
        <v>2542</v>
      </c>
      <c r="C684" s="650" t="s">
        <v>393</v>
      </c>
      <c r="D684" s="672">
        <v>1</v>
      </c>
      <c r="E684" s="854"/>
      <c r="F684" s="628">
        <f>D684*E684</f>
        <v>0</v>
      </c>
    </row>
    <row r="685" spans="1:6" s="656" customFormat="1">
      <c r="A685" s="780"/>
      <c r="B685" s="654" t="s">
        <v>1837</v>
      </c>
      <c r="C685" s="650" t="s">
        <v>393</v>
      </c>
      <c r="D685" s="672">
        <v>1</v>
      </c>
      <c r="E685" s="854"/>
      <c r="F685" s="628">
        <f>D685*E685</f>
        <v>0</v>
      </c>
    </row>
    <row r="686" spans="1:6" s="656" customFormat="1">
      <c r="A686" s="780"/>
      <c r="B686" s="692"/>
      <c r="C686" s="693"/>
      <c r="D686" s="693"/>
      <c r="E686" s="868"/>
    </row>
    <row r="687" spans="1:6" s="656" customFormat="1" ht="38.25">
      <c r="A687" s="780" t="s">
        <v>43</v>
      </c>
      <c r="B687" s="692" t="s">
        <v>1838</v>
      </c>
      <c r="C687" s="693"/>
      <c r="D687" s="693"/>
      <c r="E687" s="868"/>
    </row>
    <row r="688" spans="1:6" s="656" customFormat="1">
      <c r="A688" s="780"/>
      <c r="B688" s="692" t="s">
        <v>2543</v>
      </c>
      <c r="C688" s="650" t="s">
        <v>393</v>
      </c>
      <c r="D688" s="672">
        <v>1</v>
      </c>
      <c r="E688" s="854"/>
      <c r="F688" s="628">
        <f>E688*D688</f>
        <v>0</v>
      </c>
    </row>
    <row r="689" spans="1:7" s="656" customFormat="1">
      <c r="A689" s="780"/>
      <c r="B689" s="692"/>
      <c r="C689" s="693"/>
      <c r="D689" s="693"/>
      <c r="E689" s="868"/>
    </row>
    <row r="690" spans="1:7" s="656" customFormat="1">
      <c r="A690" s="780" t="s">
        <v>44</v>
      </c>
      <c r="B690" s="691" t="s">
        <v>1839</v>
      </c>
      <c r="C690" s="650" t="s">
        <v>10</v>
      </c>
      <c r="D690" s="672">
        <v>1</v>
      </c>
      <c r="E690" s="854"/>
      <c r="F690" s="628">
        <f>E690*D690</f>
        <v>0</v>
      </c>
      <c r="G690" s="700"/>
    </row>
    <row r="691" spans="1:7" s="656" customFormat="1">
      <c r="A691" s="780" t="s">
        <v>2544</v>
      </c>
      <c r="B691" s="701" t="s">
        <v>1840</v>
      </c>
      <c r="C691" s="693"/>
      <c r="D691" s="693"/>
      <c r="E691" s="868"/>
    </row>
    <row r="692" spans="1:7" s="656" customFormat="1">
      <c r="A692" s="780"/>
      <c r="B692" s="692" t="s">
        <v>2545</v>
      </c>
      <c r="C692" s="693"/>
      <c r="D692" s="693"/>
      <c r="E692" s="868"/>
    </row>
    <row r="693" spans="1:7" s="656" customFormat="1">
      <c r="A693" s="780" t="s">
        <v>45</v>
      </c>
      <c r="B693" s="692" t="s">
        <v>2198</v>
      </c>
      <c r="C693" s="693"/>
      <c r="D693" s="693"/>
      <c r="E693" s="868"/>
    </row>
    <row r="694" spans="1:7" s="656" customFormat="1">
      <c r="A694" s="780"/>
      <c r="B694" s="692" t="s">
        <v>1841</v>
      </c>
      <c r="C694" s="650" t="s">
        <v>393</v>
      </c>
      <c r="D694" s="672">
        <v>1</v>
      </c>
      <c r="E694" s="854"/>
      <c r="F694" s="628">
        <f>E694*D694</f>
        <v>0</v>
      </c>
    </row>
    <row r="695" spans="1:7" s="656" customFormat="1">
      <c r="A695" s="780"/>
      <c r="B695" s="692" t="s">
        <v>2546</v>
      </c>
      <c r="C695" s="650" t="s">
        <v>393</v>
      </c>
      <c r="D695" s="672">
        <v>2</v>
      </c>
      <c r="E695" s="854"/>
      <c r="F695" s="628">
        <f>E695*D695</f>
        <v>0</v>
      </c>
    </row>
    <row r="696" spans="1:7" s="656" customFormat="1">
      <c r="A696" s="780"/>
      <c r="B696" s="692"/>
      <c r="C696" s="693"/>
      <c r="D696" s="693"/>
      <c r="E696" s="868"/>
    </row>
    <row r="697" spans="1:7" s="656" customFormat="1" ht="25.5">
      <c r="A697" s="780" t="s">
        <v>47</v>
      </c>
      <c r="B697" s="692" t="s">
        <v>2507</v>
      </c>
      <c r="C697" s="693"/>
      <c r="D697" s="693"/>
      <c r="E697" s="868"/>
    </row>
    <row r="698" spans="1:7" s="656" customFormat="1">
      <c r="A698" s="780"/>
      <c r="B698" s="654" t="s">
        <v>1842</v>
      </c>
      <c r="C698" s="650" t="s">
        <v>393</v>
      </c>
      <c r="D698" s="672">
        <v>2</v>
      </c>
      <c r="E698" s="854"/>
      <c r="F698" s="628">
        <f>E698*D698</f>
        <v>0</v>
      </c>
    </row>
    <row r="699" spans="1:7" s="656" customFormat="1">
      <c r="A699" s="780"/>
      <c r="B699" s="654"/>
      <c r="C699" s="693"/>
      <c r="D699" s="693"/>
      <c r="E699" s="868"/>
    </row>
    <row r="700" spans="1:7" s="656" customFormat="1" ht="38.25">
      <c r="A700" s="780" t="s">
        <v>48</v>
      </c>
      <c r="B700" s="692" t="s">
        <v>2548</v>
      </c>
      <c r="C700" s="693"/>
      <c r="D700" s="693"/>
      <c r="E700" s="868"/>
    </row>
    <row r="701" spans="1:7" s="656" customFormat="1">
      <c r="A701" s="780"/>
      <c r="B701" s="692" t="s">
        <v>2547</v>
      </c>
      <c r="C701" s="650" t="s">
        <v>312</v>
      </c>
      <c r="D701" s="672">
        <v>50</v>
      </c>
      <c r="E701" s="854"/>
      <c r="F701" s="702">
        <f>D701*E701</f>
        <v>0</v>
      </c>
    </row>
    <row r="702" spans="1:7" s="656" customFormat="1">
      <c r="A702" s="780"/>
      <c r="B702" s="692"/>
      <c r="C702" s="693"/>
      <c r="D702" s="693"/>
      <c r="E702" s="868"/>
    </row>
    <row r="703" spans="1:7" s="656" customFormat="1">
      <c r="A703" s="780" t="s">
        <v>49</v>
      </c>
      <c r="B703" s="691" t="s">
        <v>1843</v>
      </c>
      <c r="C703" s="693"/>
      <c r="D703" s="693"/>
      <c r="E703" s="868"/>
    </row>
    <row r="704" spans="1:7" s="656" customFormat="1">
      <c r="A704" s="780"/>
      <c r="B704" s="701"/>
      <c r="C704" s="650" t="s">
        <v>17</v>
      </c>
      <c r="D704" s="672">
        <v>1</v>
      </c>
      <c r="E704" s="854"/>
      <c r="F704" s="628">
        <f>D704*E704</f>
        <v>0</v>
      </c>
    </row>
    <row r="705" spans="1:6" s="656" customFormat="1">
      <c r="A705" s="780"/>
      <c r="B705" s="701"/>
      <c r="C705" s="693"/>
      <c r="D705" s="693"/>
      <c r="E705" s="868"/>
    </row>
    <row r="706" spans="1:6" s="656" customFormat="1">
      <c r="A706" s="780"/>
      <c r="B706" s="701"/>
      <c r="C706" s="693"/>
      <c r="D706" s="693"/>
      <c r="E706" s="868"/>
    </row>
    <row r="707" spans="1:6" s="607" customFormat="1" ht="25.5">
      <c r="A707" s="650" t="s">
        <v>51</v>
      </c>
      <c r="B707" s="770" t="s">
        <v>2165</v>
      </c>
      <c r="C707" s="746" t="s">
        <v>13</v>
      </c>
      <c r="D707" s="744">
        <v>3</v>
      </c>
      <c r="E707" s="858"/>
      <c r="F707" s="737"/>
    </row>
    <row r="708" spans="1:6" s="656" customFormat="1">
      <c r="A708" s="780"/>
      <c r="B708" s="654"/>
      <c r="C708" s="650" t="s">
        <v>271</v>
      </c>
      <c r="D708" s="672">
        <v>1</v>
      </c>
      <c r="E708" s="854"/>
      <c r="F708" s="655">
        <f t="shared" ref="F708" si="9">D708*E708</f>
        <v>0</v>
      </c>
    </row>
    <row r="709" spans="1:6" s="656" customFormat="1">
      <c r="A709" s="780"/>
      <c r="B709" s="654"/>
      <c r="C709" s="650"/>
      <c r="D709" s="672"/>
      <c r="E709" s="854"/>
      <c r="F709" s="655"/>
    </row>
    <row r="710" spans="1:6" s="607" customFormat="1">
      <c r="A710" s="704"/>
      <c r="B710" s="703" t="s">
        <v>455</v>
      </c>
      <c r="C710" s="704"/>
      <c r="D710" s="662"/>
      <c r="E710" s="859"/>
      <c r="F710" s="705">
        <f>SUM(F611:F708)</f>
        <v>0</v>
      </c>
    </row>
    <row r="711" spans="1:6" s="607" customFormat="1">
      <c r="A711" s="698"/>
      <c r="B711" s="674"/>
      <c r="C711" s="698"/>
      <c r="D711" s="766"/>
      <c r="E711" s="872"/>
      <c r="F711" s="706"/>
    </row>
    <row r="712" spans="1:6" s="634" customFormat="1">
      <c r="A712" s="713" t="s">
        <v>1845</v>
      </c>
      <c r="B712" s="634" t="s">
        <v>1846</v>
      </c>
      <c r="C712" s="713"/>
      <c r="D712" s="767"/>
      <c r="E712" s="873"/>
      <c r="F712" s="707"/>
    </row>
    <row r="713" spans="1:6" s="607" customFormat="1">
      <c r="A713" s="650"/>
      <c r="B713" s="674"/>
      <c r="C713" s="650"/>
      <c r="D713" s="672"/>
      <c r="E713" s="854"/>
      <c r="F713" s="628"/>
    </row>
    <row r="714" spans="1:6" s="607" customFormat="1" ht="89.25">
      <c r="A714" s="780" t="s">
        <v>6</v>
      </c>
      <c r="B714" s="708" t="s">
        <v>2549</v>
      </c>
      <c r="C714" s="650"/>
      <c r="D714" s="672"/>
      <c r="E714" s="854"/>
      <c r="F714" s="628"/>
    </row>
    <row r="715" spans="1:6" s="607" customFormat="1">
      <c r="A715" s="650"/>
      <c r="B715" s="674"/>
      <c r="C715" s="650" t="s">
        <v>13</v>
      </c>
      <c r="D715" s="672">
        <v>1</v>
      </c>
      <c r="E715" s="854"/>
      <c r="F715" s="628">
        <f>D715*E715</f>
        <v>0</v>
      </c>
    </row>
    <row r="716" spans="1:6" s="607" customFormat="1">
      <c r="A716" s="650"/>
      <c r="B716" s="674"/>
      <c r="C716" s="650"/>
      <c r="D716" s="672"/>
      <c r="E716" s="854"/>
      <c r="F716" s="628"/>
    </row>
    <row r="717" spans="1:6" s="607" customFormat="1" ht="102">
      <c r="A717" s="780" t="s">
        <v>11</v>
      </c>
      <c r="B717" s="708" t="s">
        <v>2550</v>
      </c>
      <c r="C717" s="650"/>
      <c r="D717" s="672"/>
      <c r="E717" s="854"/>
      <c r="F717" s="628"/>
    </row>
    <row r="718" spans="1:6" s="607" customFormat="1">
      <c r="A718" s="650"/>
      <c r="B718" s="674"/>
      <c r="C718" s="650" t="s">
        <v>13</v>
      </c>
      <c r="D718" s="672">
        <v>1</v>
      </c>
      <c r="E718" s="854"/>
      <c r="F718" s="628">
        <f>D718*E718</f>
        <v>0</v>
      </c>
    </row>
    <row r="719" spans="1:6" s="607" customFormat="1">
      <c r="A719" s="650"/>
      <c r="B719" s="674"/>
      <c r="C719" s="650"/>
      <c r="D719" s="672"/>
      <c r="E719" s="854"/>
      <c r="F719" s="628"/>
    </row>
    <row r="720" spans="1:6" s="607" customFormat="1" ht="25.5">
      <c r="A720" s="780" t="s">
        <v>14</v>
      </c>
      <c r="B720" s="709" t="s">
        <v>2551</v>
      </c>
      <c r="C720" s="650"/>
      <c r="D720" s="672"/>
      <c r="E720" s="854"/>
      <c r="F720" s="628"/>
    </row>
    <row r="721" spans="1:6" s="607" customFormat="1">
      <c r="A721" s="650"/>
      <c r="B721" s="674"/>
      <c r="C721" s="650" t="s">
        <v>13</v>
      </c>
      <c r="D721" s="672">
        <v>2</v>
      </c>
      <c r="E721" s="854"/>
      <c r="F721" s="628">
        <f>D721*E721</f>
        <v>0</v>
      </c>
    </row>
    <row r="722" spans="1:6" s="607" customFormat="1">
      <c r="A722" s="650"/>
      <c r="B722" s="674"/>
      <c r="C722" s="650"/>
      <c r="D722" s="672"/>
      <c r="E722" s="854"/>
      <c r="F722" s="628"/>
    </row>
    <row r="723" spans="1:6" s="607" customFormat="1" ht="25.5">
      <c r="A723" s="780" t="s">
        <v>15</v>
      </c>
      <c r="B723" s="695" t="s">
        <v>2552</v>
      </c>
      <c r="C723" s="650"/>
      <c r="D723" s="672"/>
      <c r="E723" s="854"/>
      <c r="F723" s="628"/>
    </row>
    <row r="724" spans="1:6" s="607" customFormat="1">
      <c r="A724" s="650"/>
      <c r="B724" s="637" t="s">
        <v>1847</v>
      </c>
      <c r="C724" s="650" t="s">
        <v>312</v>
      </c>
      <c r="D724" s="672">
        <v>48</v>
      </c>
      <c r="E724" s="854"/>
      <c r="F724" s="628"/>
    </row>
    <row r="725" spans="1:6" s="607" customFormat="1">
      <c r="A725" s="650"/>
      <c r="B725" s="637" t="s">
        <v>872</v>
      </c>
      <c r="C725" s="650" t="s">
        <v>312</v>
      </c>
      <c r="D725" s="672">
        <v>24</v>
      </c>
      <c r="E725" s="854"/>
      <c r="F725" s="628"/>
    </row>
    <row r="726" spans="1:6" s="607" customFormat="1">
      <c r="A726" s="713"/>
      <c r="C726" s="650"/>
      <c r="D726" s="672"/>
      <c r="E726" s="854"/>
      <c r="F726" s="673"/>
    </row>
    <row r="727" spans="1:6" s="607" customFormat="1" ht="25.5">
      <c r="A727" s="780" t="s">
        <v>18</v>
      </c>
      <c r="B727" s="463" t="s">
        <v>2553</v>
      </c>
      <c r="C727" s="650"/>
      <c r="D727" s="672"/>
      <c r="E727" s="854"/>
      <c r="F727" s="673"/>
    </row>
    <row r="728" spans="1:6" s="607" customFormat="1">
      <c r="A728" s="713"/>
      <c r="C728" s="650" t="s">
        <v>13</v>
      </c>
      <c r="D728" s="672">
        <v>2</v>
      </c>
      <c r="E728" s="854"/>
      <c r="F728" s="628">
        <f>D728*E728</f>
        <v>0</v>
      </c>
    </row>
    <row r="729" spans="1:6" s="607" customFormat="1">
      <c r="A729" s="713"/>
      <c r="C729" s="650"/>
      <c r="D729" s="672"/>
      <c r="E729" s="854"/>
      <c r="F729" s="628"/>
    </row>
    <row r="730" spans="1:6" s="607" customFormat="1" ht="25.5">
      <c r="A730" s="780" t="s">
        <v>1848</v>
      </c>
      <c r="B730" s="463" t="s">
        <v>2554</v>
      </c>
      <c r="C730" s="650"/>
      <c r="D730" s="672"/>
      <c r="E730" s="854"/>
      <c r="F730" s="628"/>
    </row>
    <row r="731" spans="1:6" s="607" customFormat="1">
      <c r="A731" s="650"/>
      <c r="C731" s="650" t="s">
        <v>13</v>
      </c>
      <c r="D731" s="672">
        <v>2</v>
      </c>
      <c r="E731" s="854"/>
      <c r="F731" s="628">
        <f>D731*E731</f>
        <v>0</v>
      </c>
    </row>
    <row r="732" spans="1:6" s="607" customFormat="1">
      <c r="A732" s="650"/>
      <c r="C732" s="650"/>
      <c r="D732" s="672"/>
      <c r="E732" s="854"/>
      <c r="F732" s="628"/>
    </row>
    <row r="733" spans="1:6" s="607" customFormat="1">
      <c r="A733" s="650" t="s">
        <v>22</v>
      </c>
      <c r="B733" s="463" t="s">
        <v>2555</v>
      </c>
      <c r="C733" s="650"/>
      <c r="D733" s="672"/>
      <c r="E733" s="854"/>
      <c r="F733" s="628"/>
    </row>
    <row r="734" spans="1:6" s="607" customFormat="1">
      <c r="A734" s="650"/>
      <c r="C734" s="650" t="s">
        <v>13</v>
      </c>
      <c r="D734" s="672">
        <v>1</v>
      </c>
      <c r="E734" s="854"/>
      <c r="F734" s="628">
        <f>D734*E734</f>
        <v>0</v>
      </c>
    </row>
    <row r="735" spans="1:6" s="607" customFormat="1">
      <c r="A735" s="650"/>
      <c r="C735" s="650"/>
      <c r="D735" s="672"/>
      <c r="E735" s="854"/>
      <c r="F735" s="628"/>
    </row>
    <row r="736" spans="1:6" s="607" customFormat="1" ht="38.25">
      <c r="A736" s="650" t="s">
        <v>24</v>
      </c>
      <c r="B736" s="463" t="s">
        <v>2556</v>
      </c>
      <c r="C736" s="650"/>
      <c r="D736" s="672"/>
      <c r="E736" s="854"/>
      <c r="F736" s="628"/>
    </row>
    <row r="737" spans="1:6" s="607" customFormat="1">
      <c r="A737" s="650"/>
      <c r="B737" s="463"/>
      <c r="C737" s="650" t="s">
        <v>101</v>
      </c>
      <c r="D737" s="672">
        <v>50</v>
      </c>
      <c r="E737" s="854"/>
      <c r="F737" s="628">
        <f>D737*E737</f>
        <v>0</v>
      </c>
    </row>
    <row r="738" spans="1:6" s="607" customFormat="1">
      <c r="A738" s="650"/>
      <c r="B738" s="463"/>
      <c r="C738" s="650"/>
      <c r="D738" s="672"/>
      <c r="E738" s="854"/>
      <c r="F738" s="628"/>
    </row>
    <row r="739" spans="1:6" s="607" customFormat="1" ht="25.5">
      <c r="A739" s="650" t="s">
        <v>27</v>
      </c>
      <c r="B739" s="432" t="s">
        <v>2559</v>
      </c>
      <c r="C739" s="650"/>
      <c r="D739" s="672"/>
      <c r="E739" s="854"/>
      <c r="F739" s="628"/>
    </row>
    <row r="740" spans="1:6" s="607" customFormat="1">
      <c r="A740" s="650"/>
      <c r="C740" s="650" t="s">
        <v>17</v>
      </c>
      <c r="D740" s="672">
        <v>1</v>
      </c>
      <c r="E740" s="854"/>
      <c r="F740" s="628">
        <f>D740*E740</f>
        <v>0</v>
      </c>
    </row>
    <row r="741" spans="1:6" s="607" customFormat="1">
      <c r="A741" s="650"/>
      <c r="C741" s="650"/>
      <c r="D741" s="672"/>
      <c r="E741" s="854"/>
      <c r="F741" s="628"/>
    </row>
    <row r="742" spans="1:6" s="607" customFormat="1" ht="25.5">
      <c r="A742" s="650" t="s">
        <v>28</v>
      </c>
      <c r="B742" s="748" t="s">
        <v>2557</v>
      </c>
      <c r="C742" s="746" t="s">
        <v>13</v>
      </c>
      <c r="D742" s="744">
        <v>1</v>
      </c>
      <c r="E742" s="858"/>
      <c r="F742" s="737"/>
    </row>
    <row r="743" spans="1:6" s="607" customFormat="1">
      <c r="A743" s="650"/>
      <c r="C743" s="650" t="s">
        <v>271</v>
      </c>
      <c r="D743" s="672">
        <v>1</v>
      </c>
      <c r="E743" s="854"/>
      <c r="F743" s="628">
        <f>D743*E743</f>
        <v>0</v>
      </c>
    </row>
    <row r="744" spans="1:6" s="607" customFormat="1">
      <c r="A744" s="650"/>
      <c r="C744" s="650"/>
      <c r="D744" s="672"/>
      <c r="E744" s="854"/>
      <c r="F744" s="628"/>
    </row>
    <row r="745" spans="1:6" s="607" customFormat="1">
      <c r="A745" s="650" t="s">
        <v>29</v>
      </c>
      <c r="B745" s="463" t="s">
        <v>2558</v>
      </c>
      <c r="C745" s="650"/>
      <c r="D745" s="672"/>
      <c r="E745" s="854"/>
      <c r="F745" s="628"/>
    </row>
    <row r="746" spans="1:6" s="607" customFormat="1">
      <c r="A746" s="650"/>
      <c r="B746" s="734"/>
      <c r="C746" s="746" t="s">
        <v>13</v>
      </c>
      <c r="D746" s="744">
        <v>1</v>
      </c>
      <c r="E746" s="858"/>
      <c r="F746" s="737"/>
    </row>
    <row r="747" spans="1:6" s="607" customFormat="1">
      <c r="A747" s="650"/>
      <c r="C747" s="650" t="s">
        <v>271</v>
      </c>
      <c r="D747" s="672">
        <v>1</v>
      </c>
      <c r="E747" s="854"/>
      <c r="F747" s="628">
        <f>D747*E747</f>
        <v>0</v>
      </c>
    </row>
    <row r="748" spans="1:6" s="607" customFormat="1">
      <c r="A748" s="650"/>
      <c r="C748" s="650"/>
      <c r="D748" s="672"/>
      <c r="E748" s="854"/>
      <c r="F748" s="628"/>
    </row>
    <row r="749" spans="1:6" s="607" customFormat="1">
      <c r="A749" s="650" t="s">
        <v>30</v>
      </c>
      <c r="B749" s="787" t="s">
        <v>1844</v>
      </c>
      <c r="C749" s="742" t="s">
        <v>13</v>
      </c>
      <c r="D749" s="763">
        <v>1</v>
      </c>
      <c r="E749" s="858"/>
      <c r="F749" s="737"/>
    </row>
    <row r="750" spans="1:6" s="607" customFormat="1">
      <c r="A750" s="650"/>
      <c r="B750" s="665"/>
      <c r="C750" s="650" t="s">
        <v>271</v>
      </c>
      <c r="D750" s="672">
        <v>1</v>
      </c>
      <c r="E750" s="854"/>
      <c r="F750" s="628"/>
    </row>
    <row r="751" spans="1:6" s="607" customFormat="1" ht="13.5" thickBot="1">
      <c r="A751" s="650"/>
      <c r="B751" s="665"/>
      <c r="C751" s="650"/>
      <c r="D751" s="672"/>
      <c r="E751" s="854"/>
      <c r="F751" s="628"/>
    </row>
    <row r="752" spans="1:6" s="607" customFormat="1" ht="13.5" thickBot="1">
      <c r="A752" s="6"/>
      <c r="B752" s="710" t="s">
        <v>977</v>
      </c>
      <c r="C752" s="711"/>
      <c r="D752" s="711"/>
      <c r="E752" s="874"/>
      <c r="F752" s="712">
        <f>SUM(F714:F750)</f>
        <v>0</v>
      </c>
    </row>
    <row r="753" spans="1:6" s="607" customFormat="1">
      <c r="A753" s="650"/>
      <c r="C753" s="650"/>
      <c r="D753" s="672"/>
      <c r="E753" s="854"/>
      <c r="F753" s="628"/>
    </row>
    <row r="754" spans="1:6" s="634" customFormat="1">
      <c r="A754" s="713" t="s">
        <v>1849</v>
      </c>
      <c r="B754" s="634" t="s">
        <v>1850</v>
      </c>
      <c r="C754" s="713"/>
      <c r="D754" s="767"/>
      <c r="E754" s="873"/>
      <c r="F754" s="707"/>
    </row>
    <row r="755" spans="1:6" s="607" customFormat="1">
      <c r="A755" s="650"/>
      <c r="C755" s="650"/>
      <c r="D755" s="672"/>
      <c r="E755" s="854"/>
      <c r="F755" s="628"/>
    </row>
    <row r="756" spans="1:6" s="607" customFormat="1" ht="38.25">
      <c r="A756" s="650" t="s">
        <v>6</v>
      </c>
      <c r="B756" s="463" t="s">
        <v>2560</v>
      </c>
      <c r="C756" s="635" t="s">
        <v>13</v>
      </c>
      <c r="D756" s="683">
        <v>1</v>
      </c>
      <c r="E756" s="854"/>
      <c r="F756" s="628"/>
    </row>
    <row r="757" spans="1:6" s="607" customFormat="1">
      <c r="A757" s="650"/>
      <c r="B757" s="748"/>
      <c r="C757" s="742" t="s">
        <v>13</v>
      </c>
      <c r="D757" s="763">
        <v>4</v>
      </c>
      <c r="E757" s="858"/>
      <c r="F757" s="737"/>
    </row>
    <row r="758" spans="1:6" s="607" customFormat="1">
      <c r="A758" s="650"/>
      <c r="C758" s="650" t="s">
        <v>271</v>
      </c>
      <c r="D758" s="672">
        <v>1</v>
      </c>
      <c r="E758" s="854"/>
      <c r="F758" s="628"/>
    </row>
    <row r="759" spans="1:6" s="607" customFormat="1">
      <c r="A759" s="650"/>
      <c r="C759" s="650"/>
      <c r="D759" s="672"/>
      <c r="E759" s="854"/>
      <c r="F759" s="628"/>
    </row>
    <row r="760" spans="1:6" s="607" customFormat="1" ht="25.5">
      <c r="A760" s="650" t="s">
        <v>11</v>
      </c>
      <c r="B760" s="770" t="s">
        <v>2165</v>
      </c>
      <c r="C760" s="746" t="s">
        <v>13</v>
      </c>
      <c r="D760" s="744">
        <v>3</v>
      </c>
      <c r="E760" s="858"/>
      <c r="F760" s="737"/>
    </row>
    <row r="761" spans="1:6" s="607" customFormat="1">
      <c r="A761" s="650"/>
      <c r="B761" s="665"/>
      <c r="C761" s="650" t="s">
        <v>271</v>
      </c>
      <c r="D761" s="672">
        <v>1</v>
      </c>
      <c r="E761" s="854"/>
      <c r="F761" s="628"/>
    </row>
    <row r="762" spans="1:6" s="607" customFormat="1" ht="13.5" thickBot="1">
      <c r="A762" s="782"/>
      <c r="B762" s="665"/>
      <c r="C762" s="650"/>
      <c r="D762" s="672"/>
      <c r="E762" s="854"/>
      <c r="F762" s="628"/>
    </row>
    <row r="763" spans="1:6" s="607" customFormat="1" ht="13.5" thickBot="1">
      <c r="A763" s="784"/>
      <c r="B763" s="710" t="s">
        <v>977</v>
      </c>
      <c r="C763" s="711"/>
      <c r="D763" s="711"/>
      <c r="E763" s="874"/>
      <c r="F763" s="712">
        <f>F761+F758</f>
        <v>0</v>
      </c>
    </row>
    <row r="764" spans="1:6" s="607" customFormat="1">
      <c r="A764" s="650"/>
      <c r="B764" s="44"/>
      <c r="C764" s="650"/>
      <c r="D764" s="672"/>
      <c r="E764" s="653"/>
      <c r="F764" s="628"/>
    </row>
    <row r="765" spans="1:6" s="607" customFormat="1">
      <c r="A765" s="650"/>
      <c r="B765" s="44"/>
      <c r="C765" s="650"/>
      <c r="D765" s="672"/>
      <c r="E765" s="653"/>
      <c r="F765" s="628"/>
    </row>
    <row r="766" spans="1:6" s="607" customFormat="1" ht="16.5">
      <c r="A766" s="650"/>
      <c r="B766" s="714" t="s">
        <v>181</v>
      </c>
      <c r="C766" s="650"/>
      <c r="D766" s="672"/>
      <c r="E766" s="653"/>
      <c r="F766" s="628"/>
    </row>
    <row r="767" spans="1:6" s="607" customFormat="1">
      <c r="A767" s="6"/>
      <c r="B767" s="715"/>
      <c r="C767" s="629"/>
      <c r="D767" s="629"/>
      <c r="E767" s="716"/>
      <c r="F767" s="717"/>
    </row>
    <row r="768" spans="1:6" s="607" customFormat="1">
      <c r="A768" s="6" t="s">
        <v>867</v>
      </c>
      <c r="B768" s="718" t="s">
        <v>772</v>
      </c>
      <c r="C768" s="629"/>
      <c r="D768" s="629"/>
      <c r="E768" s="716"/>
      <c r="F768" s="719">
        <f>F261</f>
        <v>0</v>
      </c>
    </row>
    <row r="769" spans="1:6" s="607" customFormat="1">
      <c r="A769" s="6"/>
      <c r="B769" s="718"/>
      <c r="C769" s="629"/>
      <c r="D769" s="629"/>
      <c r="E769" s="716"/>
      <c r="F769" s="719"/>
    </row>
    <row r="770" spans="1:6" s="607" customFormat="1">
      <c r="A770" s="6" t="s">
        <v>885</v>
      </c>
      <c r="B770" s="720" t="s">
        <v>976</v>
      </c>
      <c r="C770" s="629"/>
      <c r="D770" s="629"/>
      <c r="E770" s="716"/>
      <c r="F770" s="719">
        <f>F324</f>
        <v>0</v>
      </c>
    </row>
    <row r="771" spans="1:6" s="607" customFormat="1">
      <c r="A771" s="6"/>
      <c r="B771" s="718"/>
      <c r="C771" s="629"/>
      <c r="D771" s="629"/>
      <c r="E771" s="716"/>
      <c r="F771" s="719"/>
    </row>
    <row r="772" spans="1:6" s="607" customFormat="1">
      <c r="A772" s="650" t="s">
        <v>968</v>
      </c>
      <c r="B772" s="720" t="s">
        <v>888</v>
      </c>
      <c r="C772" s="629"/>
      <c r="D772" s="629"/>
      <c r="E772" s="716"/>
      <c r="F772" s="719">
        <f>F565</f>
        <v>0</v>
      </c>
    </row>
    <row r="773" spans="1:6" s="607" customFormat="1">
      <c r="A773" s="6"/>
      <c r="B773" s="720"/>
      <c r="C773" s="629"/>
      <c r="D773" s="629"/>
      <c r="E773" s="716"/>
      <c r="F773" s="719"/>
    </row>
    <row r="774" spans="1:6" s="607" customFormat="1">
      <c r="A774" s="650" t="s">
        <v>974</v>
      </c>
      <c r="B774" s="720" t="s">
        <v>971</v>
      </c>
      <c r="C774" s="629"/>
      <c r="D774" s="629"/>
      <c r="E774" s="716"/>
      <c r="F774" s="721">
        <f>F604</f>
        <v>0</v>
      </c>
    </row>
    <row r="775" spans="1:6" s="607" customFormat="1">
      <c r="A775" s="650"/>
      <c r="B775" s="720"/>
      <c r="C775" s="629"/>
      <c r="D775" s="629"/>
      <c r="E775" s="716"/>
      <c r="F775" s="721"/>
    </row>
    <row r="776" spans="1:6" s="607" customFormat="1">
      <c r="A776" s="650" t="s">
        <v>1807</v>
      </c>
      <c r="B776" s="720" t="s">
        <v>1851</v>
      </c>
      <c r="C776" s="629"/>
      <c r="D776" s="629"/>
      <c r="E776" s="716"/>
      <c r="F776" s="721">
        <f>F710</f>
        <v>0</v>
      </c>
    </row>
    <row r="777" spans="1:6" s="607" customFormat="1">
      <c r="A777" s="650"/>
      <c r="B777" s="720"/>
      <c r="C777" s="629"/>
      <c r="D777" s="629"/>
      <c r="E777" s="716"/>
      <c r="F777" s="721"/>
    </row>
    <row r="778" spans="1:6" s="607" customFormat="1">
      <c r="A778" s="650" t="s">
        <v>1845</v>
      </c>
      <c r="B778" s="720" t="s">
        <v>1846</v>
      </c>
      <c r="C778" s="629"/>
      <c r="D778" s="629"/>
      <c r="E778" s="716"/>
      <c r="F778" s="721">
        <f>F752</f>
        <v>0</v>
      </c>
    </row>
    <row r="779" spans="1:6" s="607" customFormat="1">
      <c r="A779" s="650"/>
      <c r="B779" s="720"/>
      <c r="C779" s="629"/>
      <c r="D779" s="629"/>
      <c r="E779" s="716"/>
      <c r="F779" s="721"/>
    </row>
    <row r="780" spans="1:6" s="607" customFormat="1">
      <c r="A780" s="650" t="s">
        <v>1849</v>
      </c>
      <c r="B780" s="720" t="s">
        <v>1850</v>
      </c>
      <c r="C780" s="629"/>
      <c r="D780" s="629"/>
      <c r="E780" s="716"/>
      <c r="F780" s="721">
        <f>F763</f>
        <v>0</v>
      </c>
    </row>
    <row r="781" spans="1:6" s="607" customFormat="1" ht="13.5" thickBot="1">
      <c r="A781" s="782"/>
      <c r="B781" s="720"/>
      <c r="C781" s="629"/>
      <c r="D781" s="629"/>
      <c r="E781" s="716"/>
      <c r="F781" s="721"/>
    </row>
    <row r="782" spans="1:6" s="607" customFormat="1" ht="13.5" thickBot="1">
      <c r="A782" s="784"/>
      <c r="B782" s="710" t="s">
        <v>2199</v>
      </c>
      <c r="C782" s="711"/>
      <c r="D782" s="711"/>
      <c r="E782" s="711"/>
      <c r="F782" s="722">
        <f>SUM(F768:F780)</f>
        <v>0</v>
      </c>
    </row>
    <row r="783" spans="1:6">
      <c r="A783" s="755"/>
      <c r="B783" s="723"/>
      <c r="C783" s="755"/>
      <c r="D783" s="768"/>
      <c r="E783" s="724"/>
      <c r="F783" s="725"/>
    </row>
    <row r="784" spans="1:6">
      <c r="A784" s="755"/>
      <c r="B784" s="723"/>
      <c r="C784" s="755"/>
      <c r="D784" s="768"/>
      <c r="E784" s="724"/>
      <c r="F784" s="725"/>
    </row>
    <row r="785" spans="1:6">
      <c r="A785" s="755"/>
      <c r="B785" s="723"/>
      <c r="C785" s="755"/>
      <c r="D785" s="768"/>
      <c r="E785" s="724"/>
      <c r="F785" s="725"/>
    </row>
    <row r="786" spans="1:6">
      <c r="A786" s="755"/>
      <c r="B786" s="723"/>
      <c r="C786" s="755"/>
      <c r="D786" s="768"/>
      <c r="E786" s="724"/>
      <c r="F786" s="725"/>
    </row>
    <row r="787" spans="1:6">
      <c r="A787" s="755"/>
      <c r="B787" s="723"/>
      <c r="C787" s="755"/>
      <c r="D787" s="768"/>
      <c r="E787" s="724"/>
      <c r="F787" s="725"/>
    </row>
    <row r="788" spans="1:6">
      <c r="A788" s="755"/>
      <c r="B788" s="723"/>
      <c r="C788" s="755"/>
      <c r="D788" s="768"/>
      <c r="E788" s="724"/>
      <c r="F788" s="725"/>
    </row>
    <row r="789" spans="1:6">
      <c r="A789" s="755"/>
      <c r="B789" s="723"/>
      <c r="C789" s="755"/>
      <c r="D789" s="768"/>
      <c r="E789" s="724"/>
      <c r="F789" s="725"/>
    </row>
    <row r="790" spans="1:6">
      <c r="A790" s="755"/>
      <c r="B790" s="723"/>
      <c r="C790" s="755"/>
      <c r="D790" s="768"/>
      <c r="E790" s="724"/>
      <c r="F790" s="725"/>
    </row>
    <row r="791" spans="1:6">
      <c r="A791" s="755"/>
      <c r="B791" s="723"/>
      <c r="C791" s="755"/>
      <c r="D791" s="768"/>
      <c r="E791" s="724"/>
      <c r="F791" s="725"/>
    </row>
    <row r="792" spans="1:6">
      <c r="A792" s="755"/>
      <c r="B792" s="723"/>
      <c r="C792" s="755"/>
      <c r="D792" s="768"/>
      <c r="E792" s="724"/>
      <c r="F792" s="725"/>
    </row>
    <row r="793" spans="1:6">
      <c r="A793" s="755"/>
      <c r="B793" s="723"/>
      <c r="C793" s="755"/>
      <c r="D793" s="768"/>
      <c r="E793" s="724"/>
      <c r="F793" s="725"/>
    </row>
    <row r="794" spans="1:6">
      <c r="A794" s="755"/>
      <c r="B794" s="723"/>
      <c r="C794" s="755"/>
      <c r="D794" s="768"/>
      <c r="E794" s="724"/>
      <c r="F794" s="725"/>
    </row>
    <row r="795" spans="1:6">
      <c r="A795" s="755"/>
      <c r="B795" s="723"/>
      <c r="C795" s="755"/>
      <c r="D795" s="768"/>
      <c r="E795" s="724"/>
      <c r="F795" s="725"/>
    </row>
    <row r="796" spans="1:6">
      <c r="A796" s="755"/>
      <c r="B796" s="723"/>
      <c r="C796" s="755"/>
      <c r="D796" s="768"/>
      <c r="E796" s="724"/>
      <c r="F796" s="725"/>
    </row>
    <row r="797" spans="1:6">
      <c r="A797" s="755"/>
      <c r="B797" s="723"/>
      <c r="C797" s="755"/>
      <c r="D797" s="768"/>
      <c r="E797" s="724"/>
      <c r="F797" s="725"/>
    </row>
    <row r="798" spans="1:6">
      <c r="A798" s="755"/>
      <c r="B798" s="723"/>
      <c r="C798" s="755"/>
      <c r="D798" s="768"/>
      <c r="E798" s="724"/>
      <c r="F798" s="725"/>
    </row>
    <row r="799" spans="1:6">
      <c r="A799" s="755"/>
      <c r="B799" s="723"/>
      <c r="C799" s="755"/>
      <c r="D799" s="768"/>
      <c r="E799" s="724"/>
      <c r="F799" s="725"/>
    </row>
    <row r="800" spans="1:6">
      <c r="A800" s="755"/>
      <c r="B800" s="723"/>
      <c r="C800" s="755"/>
      <c r="D800" s="768"/>
      <c r="E800" s="724"/>
      <c r="F800" s="725"/>
    </row>
    <row r="801" spans="1:6">
      <c r="A801" s="755"/>
      <c r="B801" s="723"/>
      <c r="C801" s="755"/>
      <c r="D801" s="768"/>
      <c r="E801" s="724"/>
      <c r="F801" s="725"/>
    </row>
    <row r="802" spans="1:6">
      <c r="A802" s="755"/>
      <c r="B802" s="723"/>
      <c r="C802" s="755"/>
      <c r="D802" s="768"/>
      <c r="E802" s="724"/>
      <c r="F802" s="725"/>
    </row>
    <row r="803" spans="1:6">
      <c r="A803" s="755"/>
      <c r="B803" s="723"/>
      <c r="C803" s="755"/>
      <c r="D803" s="768"/>
      <c r="E803" s="724"/>
      <c r="F803" s="725"/>
    </row>
    <row r="804" spans="1:6">
      <c r="A804" s="755"/>
      <c r="B804" s="723"/>
      <c r="C804" s="755"/>
      <c r="D804" s="768"/>
      <c r="E804" s="724"/>
      <c r="F804" s="725"/>
    </row>
    <row r="805" spans="1:6">
      <c r="A805" s="755"/>
      <c r="B805" s="723"/>
      <c r="C805" s="755"/>
      <c r="D805" s="768"/>
      <c r="E805" s="724"/>
      <c r="F805" s="725"/>
    </row>
    <row r="806" spans="1:6">
      <c r="A806" s="755"/>
      <c r="B806" s="723"/>
      <c r="C806" s="755"/>
      <c r="D806" s="768"/>
      <c r="E806" s="724"/>
      <c r="F806" s="725"/>
    </row>
    <row r="807" spans="1:6">
      <c r="A807" s="755"/>
      <c r="B807" s="723"/>
      <c r="C807" s="755"/>
      <c r="D807" s="768"/>
      <c r="E807" s="724"/>
      <c r="F807" s="725"/>
    </row>
    <row r="808" spans="1:6">
      <c r="A808" s="755"/>
      <c r="B808" s="723"/>
      <c r="C808" s="755"/>
      <c r="D808" s="768"/>
      <c r="E808" s="724"/>
      <c r="F808" s="725"/>
    </row>
    <row r="809" spans="1:6">
      <c r="A809" s="755"/>
      <c r="B809" s="723"/>
      <c r="C809" s="755"/>
      <c r="D809" s="768"/>
      <c r="E809" s="724"/>
      <c r="F809" s="725"/>
    </row>
    <row r="810" spans="1:6">
      <c r="A810" s="755"/>
      <c r="B810" s="723"/>
      <c r="C810" s="755"/>
      <c r="D810" s="768"/>
      <c r="E810" s="724"/>
      <c r="F810" s="725"/>
    </row>
    <row r="811" spans="1:6">
      <c r="A811" s="755"/>
      <c r="B811" s="723"/>
      <c r="C811" s="755"/>
      <c r="D811" s="768"/>
      <c r="E811" s="724"/>
      <c r="F811" s="725"/>
    </row>
    <row r="812" spans="1:6">
      <c r="A812" s="755"/>
      <c r="B812" s="723"/>
      <c r="C812" s="755"/>
      <c r="D812" s="768"/>
      <c r="E812" s="724"/>
      <c r="F812" s="725"/>
    </row>
    <row r="813" spans="1:6">
      <c r="A813" s="755"/>
      <c r="B813" s="723"/>
      <c r="C813" s="755"/>
      <c r="D813" s="768"/>
      <c r="E813" s="724"/>
      <c r="F813" s="725"/>
    </row>
    <row r="814" spans="1:6">
      <c r="A814" s="755"/>
      <c r="B814" s="723"/>
      <c r="C814" s="755"/>
      <c r="D814" s="768"/>
      <c r="E814" s="724"/>
      <c r="F814" s="725"/>
    </row>
    <row r="815" spans="1:6">
      <c r="A815" s="755"/>
      <c r="B815" s="723"/>
      <c r="C815" s="755"/>
      <c r="D815" s="768"/>
      <c r="E815" s="724"/>
      <c r="F815" s="725"/>
    </row>
    <row r="816" spans="1:6">
      <c r="A816" s="755"/>
      <c r="B816" s="723"/>
      <c r="C816" s="755"/>
      <c r="D816" s="768"/>
      <c r="E816" s="724"/>
      <c r="F816" s="725"/>
    </row>
    <row r="817" spans="1:6">
      <c r="A817" s="755"/>
      <c r="B817" s="723"/>
      <c r="C817" s="755"/>
      <c r="D817" s="768"/>
      <c r="E817" s="724"/>
      <c r="F817" s="725"/>
    </row>
    <row r="818" spans="1:6" ht="16.5">
      <c r="A818" s="755"/>
      <c r="B818" s="726"/>
      <c r="C818" s="755"/>
      <c r="D818" s="768"/>
      <c r="E818" s="724"/>
      <c r="F818" s="725"/>
    </row>
    <row r="819" spans="1:6">
      <c r="A819" s="773"/>
      <c r="C819" s="755"/>
      <c r="D819" s="768"/>
      <c r="E819" s="724"/>
      <c r="F819" s="727"/>
    </row>
    <row r="820" spans="1:6">
      <c r="A820" s="773"/>
      <c r="C820" s="755"/>
      <c r="D820" s="768"/>
      <c r="E820" s="724"/>
      <c r="F820" s="727"/>
    </row>
    <row r="821" spans="1:6">
      <c r="A821" s="773"/>
      <c r="C821" s="755"/>
      <c r="D821" s="768"/>
      <c r="E821" s="724"/>
      <c r="F821" s="727"/>
    </row>
    <row r="822" spans="1:6">
      <c r="A822" s="773"/>
      <c r="C822" s="755"/>
      <c r="D822" s="768"/>
      <c r="E822" s="724"/>
      <c r="F822" s="727"/>
    </row>
    <row r="823" spans="1:6">
      <c r="A823" s="755"/>
      <c r="C823" s="755"/>
      <c r="D823" s="768"/>
      <c r="E823" s="724"/>
      <c r="F823" s="725"/>
    </row>
    <row r="824" spans="1:6" ht="13.5" thickBot="1">
      <c r="A824" s="756"/>
      <c r="C824" s="756"/>
      <c r="D824" s="769"/>
      <c r="E824" s="728"/>
      <c r="F824" s="729"/>
    </row>
  </sheetData>
  <sheetProtection algorithmName="SHA-512" hashValue="/jfnjjnB5qASAsoJBqVQlQYR1Rfv4+vlsRCayTJmYvbRsKeVi5gh3yxMUamMfoXdraBxl+4YUWdYSx5wzk1wJw==" saltValue="dkkrbWl+GVfDWYYWRmVQgw==" spinCount="100000" sheet="1" objects="1" scenarios="1"/>
  <mergeCells count="36">
    <mergeCell ref="B367:B368"/>
    <mergeCell ref="B392:B393"/>
    <mergeCell ref="B541:B542"/>
    <mergeCell ref="B33:E33"/>
    <mergeCell ref="B34:E34"/>
    <mergeCell ref="B35:E35"/>
    <mergeCell ref="A290:A291"/>
    <mergeCell ref="B342:B343"/>
    <mergeCell ref="B36:E36"/>
    <mergeCell ref="B288:B293"/>
    <mergeCell ref="B30:E30"/>
    <mergeCell ref="B25:E25"/>
    <mergeCell ref="B26:E26"/>
    <mergeCell ref="B27:E27"/>
    <mergeCell ref="B28:E28"/>
    <mergeCell ref="B19:E19"/>
    <mergeCell ref="B20:E20"/>
    <mergeCell ref="B21:E21"/>
    <mergeCell ref="B22:E22"/>
    <mergeCell ref="B23:E23"/>
    <mergeCell ref="B29:E29"/>
    <mergeCell ref="B31:E31"/>
    <mergeCell ref="B32:E32"/>
    <mergeCell ref="B18:E18"/>
    <mergeCell ref="B1:E1"/>
    <mergeCell ref="B3:E3"/>
    <mergeCell ref="B9:E9"/>
    <mergeCell ref="B10:E10"/>
    <mergeCell ref="B11:E11"/>
    <mergeCell ref="B12:E12"/>
    <mergeCell ref="B13:E13"/>
    <mergeCell ref="B14:E14"/>
    <mergeCell ref="B15:E15"/>
    <mergeCell ref="B16:E16"/>
    <mergeCell ref="B17:E17"/>
    <mergeCell ref="B24:E24"/>
  </mergeCells>
  <pageMargins left="0.70866141732283472" right="0.70866141732283472" top="0.74803149606299213" bottom="0.74803149606299213" header="0.31496062992125984" footer="0.31496062992125984"/>
  <pageSetup paperSize="9" scale="73" orientation="portrait" r:id="rId1"/>
  <headerFooter>
    <oddHeader>&amp;L&amp;"Arial Narrow,Regular"&amp;10Arhingtrade d.o.o.Gajeva 4710000 Zagreb&amp;C&amp;"Arial Narrow,Regular"&amp;10TENDER TROŠKOVNICI&amp;R&amp;"Arial Narrow,Regular"&amp;10Razvojni centar Ličko-Senjske županije- rekonstrukcija postojeće građevine</oddHeader>
    <oddFooter>&amp;C&amp;"Arial Narrow,Regular"&amp;10&amp;P/&amp;N</oddFooter>
  </headerFooter>
  <rowBreaks count="20" manualBreakCount="20">
    <brk id="36" max="4" man="1"/>
    <brk id="84" max="4" man="1"/>
    <brk id="127" max="4" man="1"/>
    <brk id="159" max="4" man="1"/>
    <brk id="193" max="4" man="1"/>
    <brk id="230" max="4" man="1"/>
    <brk id="257" max="4" man="1"/>
    <brk id="302" max="16383" man="1"/>
    <brk id="335" max="4" man="1"/>
    <brk id="373" max="4" man="1"/>
    <brk id="418" max="4" man="1"/>
    <brk id="464" max="4" man="1"/>
    <brk id="506" max="4" man="1"/>
    <brk id="535" max="4" man="1"/>
    <brk id="566" max="16383" man="1"/>
    <brk id="606" max="16383" man="1"/>
    <brk id="647" max="16383" man="1"/>
    <brk id="672" max="4" man="1"/>
    <brk id="711" max="16383" man="1"/>
    <brk id="744" max="16383" man="1"/>
  </rowBreaks>
</worksheet>
</file>

<file path=xl/worksheets/sheet5.xml><?xml version="1.0" encoding="utf-8"?>
<worksheet xmlns="http://schemas.openxmlformats.org/spreadsheetml/2006/main" xmlns:r="http://schemas.openxmlformats.org/officeDocument/2006/relationships">
  <sheetPr>
    <tabColor rgb="FFFFFF00"/>
  </sheetPr>
  <dimension ref="A1:BV866"/>
  <sheetViews>
    <sheetView showZeros="0" view="pageBreakPreview" topLeftCell="A762" zoomScaleSheetLayoutView="100" workbookViewId="0">
      <selection activeCell="E756" sqref="E756:E809"/>
    </sheetView>
  </sheetViews>
  <sheetFormatPr defaultRowHeight="12.75"/>
  <cols>
    <col min="1" max="1" width="3.85546875" style="404" customWidth="1"/>
    <col min="2" max="2" width="45.5703125" style="527" customWidth="1"/>
    <col min="3" max="3" width="6.140625" style="277" customWidth="1"/>
    <col min="4" max="4" width="5.85546875" style="407" customWidth="1"/>
    <col min="5" max="5" width="9.140625" style="263" customWidth="1"/>
    <col min="6" max="6" width="12.28515625" style="263" customWidth="1"/>
    <col min="7" max="252" width="9.140625" style="272"/>
    <col min="253" max="253" width="3.85546875" style="272" customWidth="1"/>
    <col min="254" max="254" width="45.5703125" style="272" customWidth="1"/>
    <col min="255" max="255" width="6.140625" style="272" customWidth="1"/>
    <col min="256" max="256" width="5.85546875" style="272" customWidth="1"/>
    <col min="257" max="257" width="9.140625" style="272" customWidth="1"/>
    <col min="258" max="258" width="13.42578125" style="272" customWidth="1"/>
    <col min="259" max="508" width="9.140625" style="272"/>
    <col min="509" max="509" width="3.85546875" style="272" customWidth="1"/>
    <col min="510" max="510" width="45.5703125" style="272" customWidth="1"/>
    <col min="511" max="511" width="6.140625" style="272" customWidth="1"/>
    <col min="512" max="512" width="5.85546875" style="272" customWidth="1"/>
    <col min="513" max="513" width="9.140625" style="272" customWidth="1"/>
    <col min="514" max="514" width="13.42578125" style="272" customWidth="1"/>
    <col min="515" max="764" width="9.140625" style="272"/>
    <col min="765" max="765" width="3.85546875" style="272" customWidth="1"/>
    <col min="766" max="766" width="45.5703125" style="272" customWidth="1"/>
    <col min="767" max="767" width="6.140625" style="272" customWidth="1"/>
    <col min="768" max="768" width="5.85546875" style="272" customWidth="1"/>
    <col min="769" max="769" width="9.140625" style="272" customWidth="1"/>
    <col min="770" max="770" width="13.42578125" style="272" customWidth="1"/>
    <col min="771" max="1020" width="9.140625" style="272"/>
    <col min="1021" max="1021" width="3.85546875" style="272" customWidth="1"/>
    <col min="1022" max="1022" width="45.5703125" style="272" customWidth="1"/>
    <col min="1023" max="1023" width="6.140625" style="272" customWidth="1"/>
    <col min="1024" max="1024" width="5.85546875" style="272" customWidth="1"/>
    <col min="1025" max="1025" width="9.140625" style="272" customWidth="1"/>
    <col min="1026" max="1026" width="13.42578125" style="272" customWidth="1"/>
    <col min="1027" max="1276" width="9.140625" style="272"/>
    <col min="1277" max="1277" width="3.85546875" style="272" customWidth="1"/>
    <col min="1278" max="1278" width="45.5703125" style="272" customWidth="1"/>
    <col min="1279" max="1279" width="6.140625" style="272" customWidth="1"/>
    <col min="1280" max="1280" width="5.85546875" style="272" customWidth="1"/>
    <col min="1281" max="1281" width="9.140625" style="272" customWidth="1"/>
    <col min="1282" max="1282" width="13.42578125" style="272" customWidth="1"/>
    <col min="1283" max="1532" width="9.140625" style="272"/>
    <col min="1533" max="1533" width="3.85546875" style="272" customWidth="1"/>
    <col min="1534" max="1534" width="45.5703125" style="272" customWidth="1"/>
    <col min="1535" max="1535" width="6.140625" style="272" customWidth="1"/>
    <col min="1536" max="1536" width="5.85546875" style="272" customWidth="1"/>
    <col min="1537" max="1537" width="9.140625" style="272" customWidth="1"/>
    <col min="1538" max="1538" width="13.42578125" style="272" customWidth="1"/>
    <col min="1539" max="1788" width="9.140625" style="272"/>
    <col min="1789" max="1789" width="3.85546875" style="272" customWidth="1"/>
    <col min="1790" max="1790" width="45.5703125" style="272" customWidth="1"/>
    <col min="1791" max="1791" width="6.140625" style="272" customWidth="1"/>
    <col min="1792" max="1792" width="5.85546875" style="272" customWidth="1"/>
    <col min="1793" max="1793" width="9.140625" style="272" customWidth="1"/>
    <col min="1794" max="1794" width="13.42578125" style="272" customWidth="1"/>
    <col min="1795" max="2044" width="9.140625" style="272"/>
    <col min="2045" max="2045" width="3.85546875" style="272" customWidth="1"/>
    <col min="2046" max="2046" width="45.5703125" style="272" customWidth="1"/>
    <col min="2047" max="2047" width="6.140625" style="272" customWidth="1"/>
    <col min="2048" max="2048" width="5.85546875" style="272" customWidth="1"/>
    <col min="2049" max="2049" width="9.140625" style="272" customWidth="1"/>
    <col min="2050" max="2050" width="13.42578125" style="272" customWidth="1"/>
    <col min="2051" max="2300" width="9.140625" style="272"/>
    <col min="2301" max="2301" width="3.85546875" style="272" customWidth="1"/>
    <col min="2302" max="2302" width="45.5703125" style="272" customWidth="1"/>
    <col min="2303" max="2303" width="6.140625" style="272" customWidth="1"/>
    <col min="2304" max="2304" width="5.85546875" style="272" customWidth="1"/>
    <col min="2305" max="2305" width="9.140625" style="272" customWidth="1"/>
    <col min="2306" max="2306" width="13.42578125" style="272" customWidth="1"/>
    <col min="2307" max="2556" width="9.140625" style="272"/>
    <col min="2557" max="2557" width="3.85546875" style="272" customWidth="1"/>
    <col min="2558" max="2558" width="45.5703125" style="272" customWidth="1"/>
    <col min="2559" max="2559" width="6.140625" style="272" customWidth="1"/>
    <col min="2560" max="2560" width="5.85546875" style="272" customWidth="1"/>
    <col min="2561" max="2561" width="9.140625" style="272" customWidth="1"/>
    <col min="2562" max="2562" width="13.42578125" style="272" customWidth="1"/>
    <col min="2563" max="2812" width="9.140625" style="272"/>
    <col min="2813" max="2813" width="3.85546875" style="272" customWidth="1"/>
    <col min="2814" max="2814" width="45.5703125" style="272" customWidth="1"/>
    <col min="2815" max="2815" width="6.140625" style="272" customWidth="1"/>
    <col min="2816" max="2816" width="5.85546875" style="272" customWidth="1"/>
    <col min="2817" max="2817" width="9.140625" style="272" customWidth="1"/>
    <col min="2818" max="2818" width="13.42578125" style="272" customWidth="1"/>
    <col min="2819" max="3068" width="9.140625" style="272"/>
    <col min="3069" max="3069" width="3.85546875" style="272" customWidth="1"/>
    <col min="3070" max="3070" width="45.5703125" style="272" customWidth="1"/>
    <col min="3071" max="3071" width="6.140625" style="272" customWidth="1"/>
    <col min="3072" max="3072" width="5.85546875" style="272" customWidth="1"/>
    <col min="3073" max="3073" width="9.140625" style="272" customWidth="1"/>
    <col min="3074" max="3074" width="13.42578125" style="272" customWidth="1"/>
    <col min="3075" max="3324" width="9.140625" style="272"/>
    <col min="3325" max="3325" width="3.85546875" style="272" customWidth="1"/>
    <col min="3326" max="3326" width="45.5703125" style="272" customWidth="1"/>
    <col min="3327" max="3327" width="6.140625" style="272" customWidth="1"/>
    <col min="3328" max="3328" width="5.85546875" style="272" customWidth="1"/>
    <col min="3329" max="3329" width="9.140625" style="272" customWidth="1"/>
    <col min="3330" max="3330" width="13.42578125" style="272" customWidth="1"/>
    <col min="3331" max="3580" width="9.140625" style="272"/>
    <col min="3581" max="3581" width="3.85546875" style="272" customWidth="1"/>
    <col min="3582" max="3582" width="45.5703125" style="272" customWidth="1"/>
    <col min="3583" max="3583" width="6.140625" style="272" customWidth="1"/>
    <col min="3584" max="3584" width="5.85546875" style="272" customWidth="1"/>
    <col min="3585" max="3585" width="9.140625" style="272" customWidth="1"/>
    <col min="3586" max="3586" width="13.42578125" style="272" customWidth="1"/>
    <col min="3587" max="3836" width="9.140625" style="272"/>
    <col min="3837" max="3837" width="3.85546875" style="272" customWidth="1"/>
    <col min="3838" max="3838" width="45.5703125" style="272" customWidth="1"/>
    <col min="3839" max="3839" width="6.140625" style="272" customWidth="1"/>
    <col min="3840" max="3840" width="5.85546875" style="272" customWidth="1"/>
    <col min="3841" max="3841" width="9.140625" style="272" customWidth="1"/>
    <col min="3842" max="3842" width="13.42578125" style="272" customWidth="1"/>
    <col min="3843" max="4092" width="9.140625" style="272"/>
    <col min="4093" max="4093" width="3.85546875" style="272" customWidth="1"/>
    <col min="4094" max="4094" width="45.5703125" style="272" customWidth="1"/>
    <col min="4095" max="4095" width="6.140625" style="272" customWidth="1"/>
    <col min="4096" max="4096" width="5.85546875" style="272" customWidth="1"/>
    <col min="4097" max="4097" width="9.140625" style="272" customWidth="1"/>
    <col min="4098" max="4098" width="13.42578125" style="272" customWidth="1"/>
    <col min="4099" max="4348" width="9.140625" style="272"/>
    <col min="4349" max="4349" width="3.85546875" style="272" customWidth="1"/>
    <col min="4350" max="4350" width="45.5703125" style="272" customWidth="1"/>
    <col min="4351" max="4351" width="6.140625" style="272" customWidth="1"/>
    <col min="4352" max="4352" width="5.85546875" style="272" customWidth="1"/>
    <col min="4353" max="4353" width="9.140625" style="272" customWidth="1"/>
    <col min="4354" max="4354" width="13.42578125" style="272" customWidth="1"/>
    <col min="4355" max="4604" width="9.140625" style="272"/>
    <col min="4605" max="4605" width="3.85546875" style="272" customWidth="1"/>
    <col min="4606" max="4606" width="45.5703125" style="272" customWidth="1"/>
    <col min="4607" max="4607" width="6.140625" style="272" customWidth="1"/>
    <col min="4608" max="4608" width="5.85546875" style="272" customWidth="1"/>
    <col min="4609" max="4609" width="9.140625" style="272" customWidth="1"/>
    <col min="4610" max="4610" width="13.42578125" style="272" customWidth="1"/>
    <col min="4611" max="4860" width="9.140625" style="272"/>
    <col min="4861" max="4861" width="3.85546875" style="272" customWidth="1"/>
    <col min="4862" max="4862" width="45.5703125" style="272" customWidth="1"/>
    <col min="4863" max="4863" width="6.140625" style="272" customWidth="1"/>
    <col min="4864" max="4864" width="5.85546875" style="272" customWidth="1"/>
    <col min="4865" max="4865" width="9.140625" style="272" customWidth="1"/>
    <col min="4866" max="4866" width="13.42578125" style="272" customWidth="1"/>
    <col min="4867" max="5116" width="9.140625" style="272"/>
    <col min="5117" max="5117" width="3.85546875" style="272" customWidth="1"/>
    <col min="5118" max="5118" width="45.5703125" style="272" customWidth="1"/>
    <col min="5119" max="5119" width="6.140625" style="272" customWidth="1"/>
    <col min="5120" max="5120" width="5.85546875" style="272" customWidth="1"/>
    <col min="5121" max="5121" width="9.140625" style="272" customWidth="1"/>
    <col min="5122" max="5122" width="13.42578125" style="272" customWidth="1"/>
    <col min="5123" max="5372" width="9.140625" style="272"/>
    <col min="5373" max="5373" width="3.85546875" style="272" customWidth="1"/>
    <col min="5374" max="5374" width="45.5703125" style="272" customWidth="1"/>
    <col min="5375" max="5375" width="6.140625" style="272" customWidth="1"/>
    <col min="5376" max="5376" width="5.85546875" style="272" customWidth="1"/>
    <col min="5377" max="5377" width="9.140625" style="272" customWidth="1"/>
    <col min="5378" max="5378" width="13.42578125" style="272" customWidth="1"/>
    <col min="5379" max="5628" width="9.140625" style="272"/>
    <col min="5629" max="5629" width="3.85546875" style="272" customWidth="1"/>
    <col min="5630" max="5630" width="45.5703125" style="272" customWidth="1"/>
    <col min="5631" max="5631" width="6.140625" style="272" customWidth="1"/>
    <col min="5632" max="5632" width="5.85546875" style="272" customWidth="1"/>
    <col min="5633" max="5633" width="9.140625" style="272" customWidth="1"/>
    <col min="5634" max="5634" width="13.42578125" style="272" customWidth="1"/>
    <col min="5635" max="5884" width="9.140625" style="272"/>
    <col min="5885" max="5885" width="3.85546875" style="272" customWidth="1"/>
    <col min="5886" max="5886" width="45.5703125" style="272" customWidth="1"/>
    <col min="5887" max="5887" width="6.140625" style="272" customWidth="1"/>
    <col min="5888" max="5888" width="5.85546875" style="272" customWidth="1"/>
    <col min="5889" max="5889" width="9.140625" style="272" customWidth="1"/>
    <col min="5890" max="5890" width="13.42578125" style="272" customWidth="1"/>
    <col min="5891" max="6140" width="9.140625" style="272"/>
    <col min="6141" max="6141" width="3.85546875" style="272" customWidth="1"/>
    <col min="6142" max="6142" width="45.5703125" style="272" customWidth="1"/>
    <col min="6143" max="6143" width="6.140625" style="272" customWidth="1"/>
    <col min="6144" max="6144" width="5.85546875" style="272" customWidth="1"/>
    <col min="6145" max="6145" width="9.140625" style="272" customWidth="1"/>
    <col min="6146" max="6146" width="13.42578125" style="272" customWidth="1"/>
    <col min="6147" max="6396" width="9.140625" style="272"/>
    <col min="6397" max="6397" width="3.85546875" style="272" customWidth="1"/>
    <col min="6398" max="6398" width="45.5703125" style="272" customWidth="1"/>
    <col min="6399" max="6399" width="6.140625" style="272" customWidth="1"/>
    <col min="6400" max="6400" width="5.85546875" style="272" customWidth="1"/>
    <col min="6401" max="6401" width="9.140625" style="272" customWidth="1"/>
    <col min="6402" max="6402" width="13.42578125" style="272" customWidth="1"/>
    <col min="6403" max="6652" width="9.140625" style="272"/>
    <col min="6653" max="6653" width="3.85546875" style="272" customWidth="1"/>
    <col min="6654" max="6654" width="45.5703125" style="272" customWidth="1"/>
    <col min="6655" max="6655" width="6.140625" style="272" customWidth="1"/>
    <col min="6656" max="6656" width="5.85546875" style="272" customWidth="1"/>
    <col min="6657" max="6657" width="9.140625" style="272" customWidth="1"/>
    <col min="6658" max="6658" width="13.42578125" style="272" customWidth="1"/>
    <col min="6659" max="6908" width="9.140625" style="272"/>
    <col min="6909" max="6909" width="3.85546875" style="272" customWidth="1"/>
    <col min="6910" max="6910" width="45.5703125" style="272" customWidth="1"/>
    <col min="6911" max="6911" width="6.140625" style="272" customWidth="1"/>
    <col min="6912" max="6912" width="5.85546875" style="272" customWidth="1"/>
    <col min="6913" max="6913" width="9.140625" style="272" customWidth="1"/>
    <col min="6914" max="6914" width="13.42578125" style="272" customWidth="1"/>
    <col min="6915" max="7164" width="9.140625" style="272"/>
    <col min="7165" max="7165" width="3.85546875" style="272" customWidth="1"/>
    <col min="7166" max="7166" width="45.5703125" style="272" customWidth="1"/>
    <col min="7167" max="7167" width="6.140625" style="272" customWidth="1"/>
    <col min="7168" max="7168" width="5.85546875" style="272" customWidth="1"/>
    <col min="7169" max="7169" width="9.140625" style="272" customWidth="1"/>
    <col min="7170" max="7170" width="13.42578125" style="272" customWidth="1"/>
    <col min="7171" max="7420" width="9.140625" style="272"/>
    <col min="7421" max="7421" width="3.85546875" style="272" customWidth="1"/>
    <col min="7422" max="7422" width="45.5703125" style="272" customWidth="1"/>
    <col min="7423" max="7423" width="6.140625" style="272" customWidth="1"/>
    <col min="7424" max="7424" width="5.85546875" style="272" customWidth="1"/>
    <col min="7425" max="7425" width="9.140625" style="272" customWidth="1"/>
    <col min="7426" max="7426" width="13.42578125" style="272" customWidth="1"/>
    <col min="7427" max="7676" width="9.140625" style="272"/>
    <col min="7677" max="7677" width="3.85546875" style="272" customWidth="1"/>
    <col min="7678" max="7678" width="45.5703125" style="272" customWidth="1"/>
    <col min="7679" max="7679" width="6.140625" style="272" customWidth="1"/>
    <col min="7680" max="7680" width="5.85546875" style="272" customWidth="1"/>
    <col min="7681" max="7681" width="9.140625" style="272" customWidth="1"/>
    <col min="7682" max="7682" width="13.42578125" style="272" customWidth="1"/>
    <col min="7683" max="7932" width="9.140625" style="272"/>
    <col min="7933" max="7933" width="3.85546875" style="272" customWidth="1"/>
    <col min="7934" max="7934" width="45.5703125" style="272" customWidth="1"/>
    <col min="7935" max="7935" width="6.140625" style="272" customWidth="1"/>
    <col min="7936" max="7936" width="5.85546875" style="272" customWidth="1"/>
    <col min="7937" max="7937" width="9.140625" style="272" customWidth="1"/>
    <col min="7938" max="7938" width="13.42578125" style="272" customWidth="1"/>
    <col min="7939" max="8188" width="9.140625" style="272"/>
    <col min="8189" max="8189" width="3.85546875" style="272" customWidth="1"/>
    <col min="8190" max="8190" width="45.5703125" style="272" customWidth="1"/>
    <col min="8191" max="8191" width="6.140625" style="272" customWidth="1"/>
    <col min="8192" max="8192" width="5.85546875" style="272" customWidth="1"/>
    <col min="8193" max="8193" width="9.140625" style="272" customWidth="1"/>
    <col min="8194" max="8194" width="13.42578125" style="272" customWidth="1"/>
    <col min="8195" max="8444" width="9.140625" style="272"/>
    <col min="8445" max="8445" width="3.85546875" style="272" customWidth="1"/>
    <col min="8446" max="8446" width="45.5703125" style="272" customWidth="1"/>
    <col min="8447" max="8447" width="6.140625" style="272" customWidth="1"/>
    <col min="8448" max="8448" width="5.85546875" style="272" customWidth="1"/>
    <col min="8449" max="8449" width="9.140625" style="272" customWidth="1"/>
    <col min="8450" max="8450" width="13.42578125" style="272" customWidth="1"/>
    <col min="8451" max="8700" width="9.140625" style="272"/>
    <col min="8701" max="8701" width="3.85546875" style="272" customWidth="1"/>
    <col min="8702" max="8702" width="45.5703125" style="272" customWidth="1"/>
    <col min="8703" max="8703" width="6.140625" style="272" customWidth="1"/>
    <col min="8704" max="8704" width="5.85546875" style="272" customWidth="1"/>
    <col min="8705" max="8705" width="9.140625" style="272" customWidth="1"/>
    <col min="8706" max="8706" width="13.42578125" style="272" customWidth="1"/>
    <col min="8707" max="8956" width="9.140625" style="272"/>
    <col min="8957" max="8957" width="3.85546875" style="272" customWidth="1"/>
    <col min="8958" max="8958" width="45.5703125" style="272" customWidth="1"/>
    <col min="8959" max="8959" width="6.140625" style="272" customWidth="1"/>
    <col min="8960" max="8960" width="5.85546875" style="272" customWidth="1"/>
    <col min="8961" max="8961" width="9.140625" style="272" customWidth="1"/>
    <col min="8962" max="8962" width="13.42578125" style="272" customWidth="1"/>
    <col min="8963" max="9212" width="9.140625" style="272"/>
    <col min="9213" max="9213" width="3.85546875" style="272" customWidth="1"/>
    <col min="9214" max="9214" width="45.5703125" style="272" customWidth="1"/>
    <col min="9215" max="9215" width="6.140625" style="272" customWidth="1"/>
    <col min="9216" max="9216" width="5.85546875" style="272" customWidth="1"/>
    <col min="9217" max="9217" width="9.140625" style="272" customWidth="1"/>
    <col min="9218" max="9218" width="13.42578125" style="272" customWidth="1"/>
    <col min="9219" max="9468" width="9.140625" style="272"/>
    <col min="9469" max="9469" width="3.85546875" style="272" customWidth="1"/>
    <col min="9470" max="9470" width="45.5703125" style="272" customWidth="1"/>
    <col min="9471" max="9471" width="6.140625" style="272" customWidth="1"/>
    <col min="9472" max="9472" width="5.85546875" style="272" customWidth="1"/>
    <col min="9473" max="9473" width="9.140625" style="272" customWidth="1"/>
    <col min="9474" max="9474" width="13.42578125" style="272" customWidth="1"/>
    <col min="9475" max="9724" width="9.140625" style="272"/>
    <col min="9725" max="9725" width="3.85546875" style="272" customWidth="1"/>
    <col min="9726" max="9726" width="45.5703125" style="272" customWidth="1"/>
    <col min="9727" max="9727" width="6.140625" style="272" customWidth="1"/>
    <col min="9728" max="9728" width="5.85546875" style="272" customWidth="1"/>
    <col min="9729" max="9729" width="9.140625" style="272" customWidth="1"/>
    <col min="9730" max="9730" width="13.42578125" style="272" customWidth="1"/>
    <col min="9731" max="9980" width="9.140625" style="272"/>
    <col min="9981" max="9981" width="3.85546875" style="272" customWidth="1"/>
    <col min="9982" max="9982" width="45.5703125" style="272" customWidth="1"/>
    <col min="9983" max="9983" width="6.140625" style="272" customWidth="1"/>
    <col min="9984" max="9984" width="5.85546875" style="272" customWidth="1"/>
    <col min="9985" max="9985" width="9.140625" style="272" customWidth="1"/>
    <col min="9986" max="9986" width="13.42578125" style="272" customWidth="1"/>
    <col min="9987" max="10236" width="9.140625" style="272"/>
    <col min="10237" max="10237" width="3.85546875" style="272" customWidth="1"/>
    <col min="10238" max="10238" width="45.5703125" style="272" customWidth="1"/>
    <col min="10239" max="10239" width="6.140625" style="272" customWidth="1"/>
    <col min="10240" max="10240" width="5.85546875" style="272" customWidth="1"/>
    <col min="10241" max="10241" width="9.140625" style="272" customWidth="1"/>
    <col min="10242" max="10242" width="13.42578125" style="272" customWidth="1"/>
    <col min="10243" max="10492" width="9.140625" style="272"/>
    <col min="10493" max="10493" width="3.85546875" style="272" customWidth="1"/>
    <col min="10494" max="10494" width="45.5703125" style="272" customWidth="1"/>
    <col min="10495" max="10495" width="6.140625" style="272" customWidth="1"/>
    <col min="10496" max="10496" width="5.85546875" style="272" customWidth="1"/>
    <col min="10497" max="10497" width="9.140625" style="272" customWidth="1"/>
    <col min="10498" max="10498" width="13.42578125" style="272" customWidth="1"/>
    <col min="10499" max="10748" width="9.140625" style="272"/>
    <col min="10749" max="10749" width="3.85546875" style="272" customWidth="1"/>
    <col min="10750" max="10750" width="45.5703125" style="272" customWidth="1"/>
    <col min="10751" max="10751" width="6.140625" style="272" customWidth="1"/>
    <col min="10752" max="10752" width="5.85546875" style="272" customWidth="1"/>
    <col min="10753" max="10753" width="9.140625" style="272" customWidth="1"/>
    <col min="10754" max="10754" width="13.42578125" style="272" customWidth="1"/>
    <col min="10755" max="11004" width="9.140625" style="272"/>
    <col min="11005" max="11005" width="3.85546875" style="272" customWidth="1"/>
    <col min="11006" max="11006" width="45.5703125" style="272" customWidth="1"/>
    <col min="11007" max="11007" width="6.140625" style="272" customWidth="1"/>
    <col min="11008" max="11008" width="5.85546875" style="272" customWidth="1"/>
    <col min="11009" max="11009" width="9.140625" style="272" customWidth="1"/>
    <col min="11010" max="11010" width="13.42578125" style="272" customWidth="1"/>
    <col min="11011" max="11260" width="9.140625" style="272"/>
    <col min="11261" max="11261" width="3.85546875" style="272" customWidth="1"/>
    <col min="11262" max="11262" width="45.5703125" style="272" customWidth="1"/>
    <col min="11263" max="11263" width="6.140625" style="272" customWidth="1"/>
    <col min="11264" max="11264" width="5.85546875" style="272" customWidth="1"/>
    <col min="11265" max="11265" width="9.140625" style="272" customWidth="1"/>
    <col min="11266" max="11266" width="13.42578125" style="272" customWidth="1"/>
    <col min="11267" max="11516" width="9.140625" style="272"/>
    <col min="11517" max="11517" width="3.85546875" style="272" customWidth="1"/>
    <col min="11518" max="11518" width="45.5703125" style="272" customWidth="1"/>
    <col min="11519" max="11519" width="6.140625" style="272" customWidth="1"/>
    <col min="11520" max="11520" width="5.85546875" style="272" customWidth="1"/>
    <col min="11521" max="11521" width="9.140625" style="272" customWidth="1"/>
    <col min="11522" max="11522" width="13.42578125" style="272" customWidth="1"/>
    <col min="11523" max="11772" width="9.140625" style="272"/>
    <col min="11773" max="11773" width="3.85546875" style="272" customWidth="1"/>
    <col min="11774" max="11774" width="45.5703125" style="272" customWidth="1"/>
    <col min="11775" max="11775" width="6.140625" style="272" customWidth="1"/>
    <col min="11776" max="11776" width="5.85546875" style="272" customWidth="1"/>
    <col min="11777" max="11777" width="9.140625" style="272" customWidth="1"/>
    <col min="11778" max="11778" width="13.42578125" style="272" customWidth="1"/>
    <col min="11779" max="12028" width="9.140625" style="272"/>
    <col min="12029" max="12029" width="3.85546875" style="272" customWidth="1"/>
    <col min="12030" max="12030" width="45.5703125" style="272" customWidth="1"/>
    <col min="12031" max="12031" width="6.140625" style="272" customWidth="1"/>
    <col min="12032" max="12032" width="5.85546875" style="272" customWidth="1"/>
    <col min="12033" max="12033" width="9.140625" style="272" customWidth="1"/>
    <col min="12034" max="12034" width="13.42578125" style="272" customWidth="1"/>
    <col min="12035" max="12284" width="9.140625" style="272"/>
    <col min="12285" max="12285" width="3.85546875" style="272" customWidth="1"/>
    <col min="12286" max="12286" width="45.5703125" style="272" customWidth="1"/>
    <col min="12287" max="12287" width="6.140625" style="272" customWidth="1"/>
    <col min="12288" max="12288" width="5.85546875" style="272" customWidth="1"/>
    <col min="12289" max="12289" width="9.140625" style="272" customWidth="1"/>
    <col min="12290" max="12290" width="13.42578125" style="272" customWidth="1"/>
    <col min="12291" max="12540" width="9.140625" style="272"/>
    <col min="12541" max="12541" width="3.85546875" style="272" customWidth="1"/>
    <col min="12542" max="12542" width="45.5703125" style="272" customWidth="1"/>
    <col min="12543" max="12543" width="6.140625" style="272" customWidth="1"/>
    <col min="12544" max="12544" width="5.85546875" style="272" customWidth="1"/>
    <col min="12545" max="12545" width="9.140625" style="272" customWidth="1"/>
    <col min="12546" max="12546" width="13.42578125" style="272" customWidth="1"/>
    <col min="12547" max="12796" width="9.140625" style="272"/>
    <col min="12797" max="12797" width="3.85546875" style="272" customWidth="1"/>
    <col min="12798" max="12798" width="45.5703125" style="272" customWidth="1"/>
    <col min="12799" max="12799" width="6.140625" style="272" customWidth="1"/>
    <col min="12800" max="12800" width="5.85546875" style="272" customWidth="1"/>
    <col min="12801" max="12801" width="9.140625" style="272" customWidth="1"/>
    <col min="12802" max="12802" width="13.42578125" style="272" customWidth="1"/>
    <col min="12803" max="13052" width="9.140625" style="272"/>
    <col min="13053" max="13053" width="3.85546875" style="272" customWidth="1"/>
    <col min="13054" max="13054" width="45.5703125" style="272" customWidth="1"/>
    <col min="13055" max="13055" width="6.140625" style="272" customWidth="1"/>
    <col min="13056" max="13056" width="5.85546875" style="272" customWidth="1"/>
    <col min="13057" max="13057" width="9.140625" style="272" customWidth="1"/>
    <col min="13058" max="13058" width="13.42578125" style="272" customWidth="1"/>
    <col min="13059" max="13308" width="9.140625" style="272"/>
    <col min="13309" max="13309" width="3.85546875" style="272" customWidth="1"/>
    <col min="13310" max="13310" width="45.5703125" style="272" customWidth="1"/>
    <col min="13311" max="13311" width="6.140625" style="272" customWidth="1"/>
    <col min="13312" max="13312" width="5.85546875" style="272" customWidth="1"/>
    <col min="13313" max="13313" width="9.140625" style="272" customWidth="1"/>
    <col min="13314" max="13314" width="13.42578125" style="272" customWidth="1"/>
    <col min="13315" max="13564" width="9.140625" style="272"/>
    <col min="13565" max="13565" width="3.85546875" style="272" customWidth="1"/>
    <col min="13566" max="13566" width="45.5703125" style="272" customWidth="1"/>
    <col min="13567" max="13567" width="6.140625" style="272" customWidth="1"/>
    <col min="13568" max="13568" width="5.85546875" style="272" customWidth="1"/>
    <col min="13569" max="13569" width="9.140625" style="272" customWidth="1"/>
    <col min="13570" max="13570" width="13.42578125" style="272" customWidth="1"/>
    <col min="13571" max="13820" width="9.140625" style="272"/>
    <col min="13821" max="13821" width="3.85546875" style="272" customWidth="1"/>
    <col min="13822" max="13822" width="45.5703125" style="272" customWidth="1"/>
    <col min="13823" max="13823" width="6.140625" style="272" customWidth="1"/>
    <col min="13824" max="13824" width="5.85546875" style="272" customWidth="1"/>
    <col min="13825" max="13825" width="9.140625" style="272" customWidth="1"/>
    <col min="13826" max="13826" width="13.42578125" style="272" customWidth="1"/>
    <col min="13827" max="14076" width="9.140625" style="272"/>
    <col min="14077" max="14077" width="3.85546875" style="272" customWidth="1"/>
    <col min="14078" max="14078" width="45.5703125" style="272" customWidth="1"/>
    <col min="14079" max="14079" width="6.140625" style="272" customWidth="1"/>
    <col min="14080" max="14080" width="5.85546875" style="272" customWidth="1"/>
    <col min="14081" max="14081" width="9.140625" style="272" customWidth="1"/>
    <col min="14082" max="14082" width="13.42578125" style="272" customWidth="1"/>
    <col min="14083" max="14332" width="9.140625" style="272"/>
    <col min="14333" max="14333" width="3.85546875" style="272" customWidth="1"/>
    <col min="14334" max="14334" width="45.5703125" style="272" customWidth="1"/>
    <col min="14335" max="14335" width="6.140625" style="272" customWidth="1"/>
    <col min="14336" max="14336" width="5.85546875" style="272" customWidth="1"/>
    <col min="14337" max="14337" width="9.140625" style="272" customWidth="1"/>
    <col min="14338" max="14338" width="13.42578125" style="272" customWidth="1"/>
    <col min="14339" max="14588" width="9.140625" style="272"/>
    <col min="14589" max="14589" width="3.85546875" style="272" customWidth="1"/>
    <col min="14590" max="14590" width="45.5703125" style="272" customWidth="1"/>
    <col min="14591" max="14591" width="6.140625" style="272" customWidth="1"/>
    <col min="14592" max="14592" width="5.85546875" style="272" customWidth="1"/>
    <col min="14593" max="14593" width="9.140625" style="272" customWidth="1"/>
    <col min="14594" max="14594" width="13.42578125" style="272" customWidth="1"/>
    <col min="14595" max="14844" width="9.140625" style="272"/>
    <col min="14845" max="14845" width="3.85546875" style="272" customWidth="1"/>
    <col min="14846" max="14846" width="45.5703125" style="272" customWidth="1"/>
    <col min="14847" max="14847" width="6.140625" style="272" customWidth="1"/>
    <col min="14848" max="14848" width="5.85546875" style="272" customWidth="1"/>
    <col min="14849" max="14849" width="9.140625" style="272" customWidth="1"/>
    <col min="14850" max="14850" width="13.42578125" style="272" customWidth="1"/>
    <col min="14851" max="15100" width="9.140625" style="272"/>
    <col min="15101" max="15101" width="3.85546875" style="272" customWidth="1"/>
    <col min="15102" max="15102" width="45.5703125" style="272" customWidth="1"/>
    <col min="15103" max="15103" width="6.140625" style="272" customWidth="1"/>
    <col min="15104" max="15104" width="5.85546875" style="272" customWidth="1"/>
    <col min="15105" max="15105" width="9.140625" style="272" customWidth="1"/>
    <col min="15106" max="15106" width="13.42578125" style="272" customWidth="1"/>
    <col min="15107" max="15356" width="9.140625" style="272"/>
    <col min="15357" max="15357" width="3.85546875" style="272" customWidth="1"/>
    <col min="15358" max="15358" width="45.5703125" style="272" customWidth="1"/>
    <col min="15359" max="15359" width="6.140625" style="272" customWidth="1"/>
    <col min="15360" max="15360" width="5.85546875" style="272" customWidth="1"/>
    <col min="15361" max="15361" width="9.140625" style="272" customWidth="1"/>
    <col min="15362" max="15362" width="13.42578125" style="272" customWidth="1"/>
    <col min="15363" max="15612" width="9.140625" style="272"/>
    <col min="15613" max="15613" width="3.85546875" style="272" customWidth="1"/>
    <col min="15614" max="15614" width="45.5703125" style="272" customWidth="1"/>
    <col min="15615" max="15615" width="6.140625" style="272" customWidth="1"/>
    <col min="15616" max="15616" width="5.85546875" style="272" customWidth="1"/>
    <col min="15617" max="15617" width="9.140625" style="272" customWidth="1"/>
    <col min="15618" max="15618" width="13.42578125" style="272" customWidth="1"/>
    <col min="15619" max="15868" width="9.140625" style="272"/>
    <col min="15869" max="15869" width="3.85546875" style="272" customWidth="1"/>
    <col min="15870" max="15870" width="45.5703125" style="272" customWidth="1"/>
    <col min="15871" max="15871" width="6.140625" style="272" customWidth="1"/>
    <col min="15872" max="15872" width="5.85546875" style="272" customWidth="1"/>
    <col min="15873" max="15873" width="9.140625" style="272" customWidth="1"/>
    <col min="15874" max="15874" width="13.42578125" style="272" customWidth="1"/>
    <col min="15875" max="16124" width="9.140625" style="272"/>
    <col min="16125" max="16125" width="3.85546875" style="272" customWidth="1"/>
    <col min="16126" max="16126" width="45.5703125" style="272" customWidth="1"/>
    <col min="16127" max="16127" width="6.140625" style="272" customWidth="1"/>
    <col min="16128" max="16128" width="5.85546875" style="272" customWidth="1"/>
    <col min="16129" max="16129" width="9.140625" style="272" customWidth="1"/>
    <col min="16130" max="16130" width="13.42578125" style="272" customWidth="1"/>
    <col min="16131" max="16384" width="9.140625" style="272"/>
  </cols>
  <sheetData>
    <row r="1" spans="1:6">
      <c r="A1" s="377"/>
      <c r="B1" s="498"/>
      <c r="C1" s="378"/>
      <c r="D1" s="379"/>
      <c r="E1" s="539"/>
    </row>
    <row r="2" spans="1:6">
      <c r="A2" s="377"/>
      <c r="B2" s="498"/>
      <c r="C2" s="378"/>
      <c r="D2" s="379"/>
      <c r="E2" s="539"/>
    </row>
    <row r="3" spans="1:6">
      <c r="A3" s="377"/>
      <c r="B3" s="498"/>
      <c r="C3" s="378"/>
      <c r="D3" s="379"/>
      <c r="E3" s="539"/>
    </row>
    <row r="4" spans="1:6">
      <c r="A4" s="481"/>
      <c r="B4" s="499" t="s">
        <v>1746</v>
      </c>
      <c r="C4" s="378"/>
      <c r="D4" s="379"/>
      <c r="E4" s="539"/>
    </row>
    <row r="5" spans="1:6">
      <c r="A5" s="377"/>
      <c r="B5" s="498"/>
      <c r="C5" s="378"/>
      <c r="D5" s="379"/>
      <c r="E5" s="539"/>
    </row>
    <row r="6" spans="1:6" s="383" customFormat="1">
      <c r="A6" s="380"/>
      <c r="B6" s="344" t="s">
        <v>1</v>
      </c>
      <c r="C6" s="381"/>
      <c r="D6" s="382"/>
      <c r="E6" s="540"/>
      <c r="F6" s="540"/>
    </row>
    <row r="7" spans="1:6" s="383" customFormat="1" ht="115.5" customHeight="1">
      <c r="A7" s="380"/>
      <c r="B7" s="955" t="s">
        <v>245</v>
      </c>
      <c r="C7" s="955"/>
      <c r="D7" s="955"/>
      <c r="E7" s="955"/>
      <c r="F7" s="541"/>
    </row>
    <row r="8" spans="1:6" s="383" customFormat="1">
      <c r="A8" s="380"/>
      <c r="B8" s="956" t="s">
        <v>246</v>
      </c>
      <c r="C8" s="956"/>
      <c r="D8" s="956"/>
      <c r="E8" s="956"/>
      <c r="F8" s="956"/>
    </row>
    <row r="9" spans="1:6" s="383" customFormat="1">
      <c r="A9" s="380"/>
      <c r="B9" s="500"/>
      <c r="C9" s="482"/>
      <c r="D9" s="483"/>
      <c r="E9" s="540"/>
      <c r="F9" s="542"/>
    </row>
    <row r="10" spans="1:6" s="383" customFormat="1">
      <c r="A10" s="380"/>
      <c r="B10" s="500"/>
      <c r="C10" s="482"/>
      <c r="D10" s="483"/>
      <c r="E10" s="540"/>
      <c r="F10" s="542"/>
    </row>
    <row r="11" spans="1:6" s="385" customFormat="1">
      <c r="A11" s="484" t="s">
        <v>247</v>
      </c>
      <c r="B11" s="501" t="s">
        <v>248</v>
      </c>
      <c r="C11" s="384"/>
      <c r="D11" s="384"/>
      <c r="E11" s="875"/>
      <c r="F11" s="542"/>
    </row>
    <row r="12" spans="1:6" s="383" customFormat="1">
      <c r="A12" s="386"/>
      <c r="B12" s="502"/>
      <c r="C12" s="387"/>
      <c r="D12" s="387"/>
      <c r="E12" s="876"/>
      <c r="F12" s="542"/>
    </row>
    <row r="13" spans="1:6" s="383" customFormat="1" ht="51">
      <c r="A13" s="388" t="s">
        <v>6</v>
      </c>
      <c r="B13" s="503" t="s">
        <v>2065</v>
      </c>
      <c r="C13" s="387" t="s">
        <v>271</v>
      </c>
      <c r="D13" s="387">
        <v>1</v>
      </c>
      <c r="E13" s="877"/>
      <c r="F13" s="543">
        <f>SUM(D13*E13)</f>
        <v>0</v>
      </c>
    </row>
    <row r="14" spans="1:6" s="383" customFormat="1">
      <c r="A14" s="389"/>
      <c r="B14" s="504"/>
      <c r="C14" s="387"/>
      <c r="D14" s="387"/>
      <c r="E14" s="877"/>
      <c r="F14" s="543"/>
    </row>
    <row r="15" spans="1:6" s="383" customFormat="1">
      <c r="A15" s="389" t="s">
        <v>11</v>
      </c>
      <c r="B15" s="504" t="s">
        <v>249</v>
      </c>
      <c r="C15" s="387" t="s">
        <v>25</v>
      </c>
      <c r="D15" s="387">
        <v>10</v>
      </c>
      <c r="E15" s="877"/>
      <c r="F15" s="543">
        <f>SUM(D15*E15)</f>
        <v>0</v>
      </c>
    </row>
    <row r="16" spans="1:6" s="383" customFormat="1">
      <c r="A16" s="389"/>
      <c r="B16" s="504"/>
      <c r="C16" s="387"/>
      <c r="D16" s="387"/>
      <c r="E16" s="877"/>
      <c r="F16" s="543"/>
    </row>
    <row r="17" spans="1:6" s="383" customFormat="1" ht="25.5">
      <c r="A17" s="388" t="s">
        <v>14</v>
      </c>
      <c r="B17" s="503" t="s">
        <v>2066</v>
      </c>
      <c r="C17" s="387" t="s">
        <v>271</v>
      </c>
      <c r="D17" s="387">
        <v>1</v>
      </c>
      <c r="E17" s="877"/>
      <c r="F17" s="543">
        <f>SUM(D17*E17)</f>
        <v>0</v>
      </c>
    </row>
    <row r="18" spans="1:6" s="383" customFormat="1">
      <c r="A18" s="386"/>
      <c r="B18" s="503"/>
      <c r="C18" s="387"/>
      <c r="D18" s="387"/>
      <c r="E18" s="877"/>
      <c r="F18" s="543"/>
    </row>
    <row r="19" spans="1:6" s="383" customFormat="1">
      <c r="A19" s="386"/>
      <c r="B19" s="504"/>
      <c r="C19" s="387"/>
      <c r="D19" s="387"/>
      <c r="E19" s="877"/>
      <c r="F19" s="542"/>
    </row>
    <row r="20" spans="1:6" s="383" customFormat="1">
      <c r="A20" s="386"/>
      <c r="B20" s="502" t="s">
        <v>250</v>
      </c>
      <c r="C20" s="387"/>
      <c r="D20" s="387"/>
      <c r="E20" s="877"/>
      <c r="F20" s="540">
        <f>SUM(F13:F17)</f>
        <v>0</v>
      </c>
    </row>
    <row r="21" spans="1:6" s="383" customFormat="1">
      <c r="A21" s="380"/>
      <c r="B21" s="500"/>
      <c r="C21" s="482"/>
      <c r="D21" s="483"/>
      <c r="E21" s="878"/>
      <c r="F21" s="542"/>
    </row>
    <row r="22" spans="1:6" s="383" customFormat="1">
      <c r="A22" s="380"/>
      <c r="B22" s="500"/>
      <c r="C22" s="482"/>
      <c r="D22" s="483"/>
      <c r="E22" s="878"/>
      <c r="F22" s="542"/>
    </row>
    <row r="23" spans="1:6" s="383" customFormat="1">
      <c r="A23" s="380"/>
      <c r="B23" s="500"/>
      <c r="C23" s="482"/>
      <c r="D23" s="483"/>
      <c r="E23" s="878"/>
      <c r="F23" s="542"/>
    </row>
    <row r="24" spans="1:6" s="383" customFormat="1">
      <c r="A24" s="380"/>
      <c r="B24" s="500"/>
      <c r="C24" s="482"/>
      <c r="D24" s="483"/>
      <c r="E24" s="878"/>
      <c r="F24" s="542"/>
    </row>
    <row r="25" spans="1:6" s="383" customFormat="1">
      <c r="A25" s="470" t="s">
        <v>6</v>
      </c>
      <c r="B25" s="427" t="s">
        <v>251</v>
      </c>
      <c r="C25" s="482"/>
      <c r="D25" s="483"/>
      <c r="E25" s="878"/>
      <c r="F25" s="542"/>
    </row>
    <row r="26" spans="1:6" s="383" customFormat="1">
      <c r="A26" s="380"/>
      <c r="B26" s="500"/>
      <c r="C26" s="482"/>
      <c r="D26" s="483"/>
      <c r="E26" s="878"/>
      <c r="F26" s="542"/>
    </row>
    <row r="27" spans="1:6" s="383" customFormat="1" ht="25.5">
      <c r="A27" s="528"/>
      <c r="B27" s="530" t="s">
        <v>252</v>
      </c>
      <c r="C27" s="532" t="s">
        <v>253</v>
      </c>
      <c r="D27" s="529" t="s">
        <v>254</v>
      </c>
      <c r="E27" s="879" t="s">
        <v>255</v>
      </c>
      <c r="F27" s="531" t="s">
        <v>256</v>
      </c>
    </row>
    <row r="28" spans="1:6" s="392" customFormat="1" ht="25.5">
      <c r="A28" s="390" t="s">
        <v>6</v>
      </c>
      <c r="B28" s="505" t="s">
        <v>2067</v>
      </c>
      <c r="C28" s="389" t="s">
        <v>2068</v>
      </c>
      <c r="D28" s="389">
        <v>122</v>
      </c>
      <c r="E28" s="880"/>
      <c r="F28" s="391">
        <f>SUM(D28*E28)</f>
        <v>0</v>
      </c>
    </row>
    <row r="29" spans="1:6" s="392" customFormat="1" ht="25.5">
      <c r="A29" s="390" t="s">
        <v>11</v>
      </c>
      <c r="B29" s="505" t="s">
        <v>2069</v>
      </c>
      <c r="C29" s="389" t="s">
        <v>2068</v>
      </c>
      <c r="D29" s="389">
        <v>27</v>
      </c>
      <c r="E29" s="880"/>
      <c r="F29" s="391">
        <f t="shared" ref="F29:F35" si="0">SUM(D29*E29)</f>
        <v>0</v>
      </c>
    </row>
    <row r="30" spans="1:6" s="392" customFormat="1">
      <c r="A30" s="390" t="s">
        <v>14</v>
      </c>
      <c r="B30" s="505" t="s">
        <v>2070</v>
      </c>
      <c r="C30" s="389" t="s">
        <v>13</v>
      </c>
      <c r="D30" s="389">
        <v>1200</v>
      </c>
      <c r="E30" s="880"/>
      <c r="F30" s="391">
        <f t="shared" si="0"/>
        <v>0</v>
      </c>
    </row>
    <row r="31" spans="1:6" s="392" customFormat="1" ht="25.5">
      <c r="A31" s="390" t="s">
        <v>15</v>
      </c>
      <c r="B31" s="505" t="s">
        <v>2071</v>
      </c>
      <c r="C31" s="389" t="s">
        <v>312</v>
      </c>
      <c r="D31" s="389">
        <v>300</v>
      </c>
      <c r="E31" s="880"/>
      <c r="F31" s="391">
        <f t="shared" si="0"/>
        <v>0</v>
      </c>
    </row>
    <row r="32" spans="1:6" s="392" customFormat="1" ht="25.5">
      <c r="A32" s="390" t="s">
        <v>18</v>
      </c>
      <c r="B32" s="505" t="s">
        <v>2072</v>
      </c>
      <c r="C32" s="389" t="s">
        <v>2068</v>
      </c>
      <c r="D32" s="389">
        <v>310</v>
      </c>
      <c r="E32" s="880"/>
      <c r="F32" s="391">
        <f t="shared" si="0"/>
        <v>0</v>
      </c>
    </row>
    <row r="33" spans="1:6" s="392" customFormat="1">
      <c r="A33" s="390" t="s">
        <v>21</v>
      </c>
      <c r="B33" s="505" t="s">
        <v>2073</v>
      </c>
      <c r="C33" s="389" t="s">
        <v>2068</v>
      </c>
      <c r="D33" s="389">
        <v>10</v>
      </c>
      <c r="E33" s="880"/>
      <c r="F33" s="391">
        <f t="shared" si="0"/>
        <v>0</v>
      </c>
    </row>
    <row r="34" spans="1:6" s="392" customFormat="1">
      <c r="A34" s="390" t="s">
        <v>22</v>
      </c>
      <c r="B34" s="505" t="s">
        <v>2411</v>
      </c>
      <c r="C34" s="389" t="s">
        <v>13</v>
      </c>
      <c r="D34" s="389">
        <v>2</v>
      </c>
      <c r="E34" s="880"/>
      <c r="F34" s="391">
        <f t="shared" si="0"/>
        <v>0</v>
      </c>
    </row>
    <row r="35" spans="1:6" s="392" customFormat="1">
      <c r="A35" s="390" t="s">
        <v>24</v>
      </c>
      <c r="B35" s="505" t="s">
        <v>2074</v>
      </c>
      <c r="C35" s="389" t="s">
        <v>271</v>
      </c>
      <c r="D35" s="389">
        <v>1</v>
      </c>
      <c r="E35" s="880"/>
      <c r="F35" s="391">
        <f t="shared" si="0"/>
        <v>0</v>
      </c>
    </row>
    <row r="36" spans="1:6" s="383" customFormat="1">
      <c r="A36" s="380"/>
      <c r="B36" s="500"/>
      <c r="C36" s="567"/>
      <c r="D36" s="568"/>
      <c r="E36" s="878"/>
      <c r="F36" s="542"/>
    </row>
    <row r="37" spans="1:6" s="383" customFormat="1">
      <c r="A37" s="393" t="s">
        <v>27</v>
      </c>
      <c r="B37" s="504" t="s">
        <v>257</v>
      </c>
      <c r="C37" s="387"/>
      <c r="D37" s="387"/>
      <c r="E37" s="880"/>
      <c r="F37" s="391"/>
    </row>
    <row r="38" spans="1:6" s="383" customFormat="1">
      <c r="A38" s="393"/>
      <c r="B38" s="504" t="s">
        <v>258</v>
      </c>
      <c r="C38" s="387"/>
      <c r="D38" s="387"/>
      <c r="E38" s="880"/>
      <c r="F38" s="391"/>
    </row>
    <row r="39" spans="1:6" s="383" customFormat="1">
      <c r="A39" s="393"/>
      <c r="B39" s="504" t="s">
        <v>259</v>
      </c>
      <c r="C39" s="387"/>
      <c r="D39" s="387"/>
      <c r="E39" s="880"/>
      <c r="F39" s="391"/>
    </row>
    <row r="40" spans="1:6" s="383" customFormat="1">
      <c r="A40" s="393"/>
      <c r="B40" s="504" t="s">
        <v>260</v>
      </c>
      <c r="C40" s="387" t="s">
        <v>13</v>
      </c>
      <c r="D40" s="387">
        <v>6</v>
      </c>
      <c r="E40" s="880"/>
      <c r="F40" s="391"/>
    </row>
    <row r="41" spans="1:6" s="383" customFormat="1">
      <c r="A41" s="393"/>
      <c r="B41" s="504" t="s">
        <v>261</v>
      </c>
      <c r="C41" s="387" t="s">
        <v>13</v>
      </c>
      <c r="D41" s="387">
        <v>6</v>
      </c>
      <c r="E41" s="880"/>
      <c r="F41" s="391"/>
    </row>
    <row r="42" spans="1:6" s="383" customFormat="1">
      <c r="A42" s="393"/>
      <c r="B42" s="504" t="s">
        <v>262</v>
      </c>
      <c r="C42" s="387" t="s">
        <v>13</v>
      </c>
      <c r="D42" s="387">
        <v>3</v>
      </c>
      <c r="E42" s="880"/>
      <c r="F42" s="391"/>
    </row>
    <row r="43" spans="1:6" s="383" customFormat="1">
      <c r="A43" s="393"/>
      <c r="B43" s="504" t="s">
        <v>263</v>
      </c>
      <c r="C43" s="387" t="s">
        <v>13</v>
      </c>
      <c r="D43" s="387">
        <v>3</v>
      </c>
      <c r="E43" s="880"/>
      <c r="F43" s="391"/>
    </row>
    <row r="44" spans="1:6" s="383" customFormat="1">
      <c r="A44" s="393"/>
      <c r="B44" s="504" t="s">
        <v>264</v>
      </c>
      <c r="C44" s="387" t="s">
        <v>13</v>
      </c>
      <c r="D44" s="387">
        <v>1</v>
      </c>
      <c r="E44" s="880"/>
      <c r="F44" s="391"/>
    </row>
    <row r="45" spans="1:6" s="383" customFormat="1">
      <c r="A45" s="393"/>
      <c r="B45" s="535" t="s">
        <v>265</v>
      </c>
      <c r="C45" s="569" t="s">
        <v>13</v>
      </c>
      <c r="D45" s="569">
        <v>1</v>
      </c>
      <c r="E45" s="881"/>
      <c r="F45" s="395"/>
    </row>
    <row r="46" spans="1:6" s="383" customFormat="1">
      <c r="A46" s="393"/>
      <c r="B46" s="504"/>
      <c r="C46" s="394" t="s">
        <v>266</v>
      </c>
      <c r="D46" s="394">
        <v>1</v>
      </c>
      <c r="E46" s="880"/>
      <c r="F46" s="391"/>
    </row>
    <row r="47" spans="1:6" s="383" customFormat="1">
      <c r="A47" s="393"/>
      <c r="B47" s="504"/>
      <c r="C47" s="394"/>
      <c r="D47" s="394"/>
      <c r="E47" s="880"/>
      <c r="F47" s="391"/>
    </row>
    <row r="48" spans="1:6" s="383" customFormat="1">
      <c r="A48" s="393" t="s">
        <v>28</v>
      </c>
      <c r="B48" s="504" t="s">
        <v>267</v>
      </c>
      <c r="C48" s="394"/>
      <c r="D48" s="394"/>
      <c r="E48" s="880"/>
      <c r="F48" s="391"/>
    </row>
    <row r="49" spans="1:74" s="383" customFormat="1">
      <c r="A49" s="393"/>
      <c r="B49" s="504" t="s">
        <v>268</v>
      </c>
      <c r="C49" s="394" t="s">
        <v>13</v>
      </c>
      <c r="D49" s="394">
        <v>8</v>
      </c>
      <c r="E49" s="880"/>
      <c r="F49" s="391">
        <f>SUM(D49*E49)</f>
        <v>0</v>
      </c>
    </row>
    <row r="50" spans="1:74" s="383" customFormat="1">
      <c r="A50" s="393"/>
      <c r="B50" s="504"/>
      <c r="C50" s="394"/>
      <c r="D50" s="394"/>
      <c r="E50" s="880"/>
      <c r="F50" s="391"/>
    </row>
    <row r="51" spans="1:74" s="383" customFormat="1">
      <c r="A51" s="393" t="s">
        <v>29</v>
      </c>
      <c r="B51" s="504" t="s">
        <v>269</v>
      </c>
      <c r="C51" s="394"/>
      <c r="D51" s="394"/>
      <c r="E51" s="880"/>
      <c r="F51" s="391"/>
    </row>
    <row r="52" spans="1:74" s="383" customFormat="1">
      <c r="A52" s="393"/>
      <c r="B52" s="504" t="s">
        <v>270</v>
      </c>
      <c r="C52" s="394" t="s">
        <v>266</v>
      </c>
      <c r="D52" s="394">
        <v>1</v>
      </c>
      <c r="E52" s="880"/>
      <c r="F52" s="391">
        <f>SUM(D52*E52)</f>
        <v>0</v>
      </c>
    </row>
    <row r="53" spans="1:74" s="383" customFormat="1">
      <c r="A53" s="380"/>
      <c r="B53" s="500"/>
      <c r="C53" s="482"/>
      <c r="D53" s="483"/>
      <c r="E53" s="878"/>
      <c r="F53" s="542"/>
    </row>
    <row r="54" spans="1:74" s="383" customFormat="1">
      <c r="A54" s="393"/>
      <c r="B54" s="506"/>
      <c r="C54" s="394"/>
      <c r="D54" s="394"/>
      <c r="E54" s="880"/>
      <c r="F54" s="391"/>
      <c r="G54" s="396"/>
    </row>
    <row r="55" spans="1:74" s="383" customFormat="1">
      <c r="A55" s="393"/>
      <c r="B55" s="504"/>
      <c r="C55" s="394"/>
      <c r="D55" s="394"/>
      <c r="E55" s="880"/>
      <c r="F55" s="391"/>
      <c r="G55" s="396"/>
    </row>
    <row r="56" spans="1:74" s="383" customFormat="1">
      <c r="A56" s="393"/>
      <c r="B56" s="502" t="s">
        <v>272</v>
      </c>
      <c r="C56" s="394"/>
      <c r="D56" s="394"/>
      <c r="E56" s="880"/>
      <c r="F56" s="391">
        <f>SUM(F28:F52)</f>
        <v>0</v>
      </c>
      <c r="G56" s="396"/>
    </row>
    <row r="57" spans="1:74" s="383" customFormat="1">
      <c r="A57" s="380"/>
      <c r="B57" s="500"/>
      <c r="C57" s="482"/>
      <c r="D57" s="483"/>
      <c r="E57" s="878"/>
      <c r="F57" s="542"/>
    </row>
    <row r="58" spans="1:74" s="383" customFormat="1">
      <c r="A58" s="380"/>
      <c r="B58" s="500"/>
      <c r="C58" s="482"/>
      <c r="D58" s="483"/>
      <c r="E58" s="878"/>
      <c r="F58" s="542"/>
    </row>
    <row r="59" spans="1:74" s="383" customFormat="1">
      <c r="A59" s="380"/>
      <c r="B59" s="500"/>
      <c r="C59" s="482"/>
      <c r="D59" s="483"/>
      <c r="E59" s="878"/>
      <c r="F59" s="542"/>
    </row>
    <row r="60" spans="1:74" s="383" customFormat="1">
      <c r="A60" s="380"/>
      <c r="B60" s="500"/>
      <c r="C60" s="482"/>
      <c r="D60" s="483"/>
      <c r="E60" s="878"/>
      <c r="F60" s="542"/>
    </row>
    <row r="61" spans="1:74" s="383" customFormat="1">
      <c r="A61" s="470" t="s">
        <v>11</v>
      </c>
      <c r="B61" s="427" t="s">
        <v>273</v>
      </c>
      <c r="C61" s="397"/>
      <c r="D61" s="398"/>
      <c r="E61" s="882"/>
      <c r="F61" s="544"/>
    </row>
    <row r="62" spans="1:74" s="383" customFormat="1">
      <c r="A62" s="380"/>
      <c r="B62" s="427"/>
      <c r="C62" s="397"/>
      <c r="D62" s="398"/>
      <c r="E62" s="882"/>
      <c r="F62" s="544"/>
    </row>
    <row r="63" spans="1:74" s="383" customFormat="1" ht="25.5">
      <c r="A63" s="528"/>
      <c r="B63" s="530" t="s">
        <v>252</v>
      </c>
      <c r="C63" s="532" t="s">
        <v>253</v>
      </c>
      <c r="D63" s="529" t="s">
        <v>254</v>
      </c>
      <c r="E63" s="879" t="s">
        <v>255</v>
      </c>
      <c r="F63" s="531" t="s">
        <v>256</v>
      </c>
    </row>
    <row r="64" spans="1:74" s="221" customFormat="1" ht="25.5">
      <c r="A64" s="399"/>
      <c r="B64" s="507" t="s">
        <v>2412</v>
      </c>
      <c r="C64" s="210"/>
      <c r="D64" s="400"/>
      <c r="E64" s="883"/>
      <c r="F64" s="543"/>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1"/>
      <c r="AY64" s="401"/>
      <c r="AZ64" s="401"/>
      <c r="BA64" s="401"/>
      <c r="BB64" s="401"/>
      <c r="BC64" s="401"/>
      <c r="BD64" s="401"/>
      <c r="BE64" s="401"/>
      <c r="BF64" s="401"/>
      <c r="BG64" s="401"/>
      <c r="BH64" s="401"/>
      <c r="BI64" s="401"/>
      <c r="BJ64" s="401"/>
      <c r="BK64" s="401"/>
      <c r="BL64" s="401"/>
      <c r="BM64" s="401"/>
      <c r="BN64" s="401"/>
      <c r="BO64" s="401"/>
      <c r="BP64" s="401"/>
      <c r="BQ64" s="401"/>
      <c r="BR64" s="401"/>
      <c r="BS64" s="401"/>
      <c r="BT64" s="401"/>
      <c r="BU64" s="401"/>
      <c r="BV64" s="401"/>
    </row>
    <row r="65" spans="1:74" s="221" customFormat="1">
      <c r="A65" s="399"/>
      <c r="B65" s="258"/>
      <c r="C65" s="210"/>
      <c r="D65" s="400"/>
      <c r="E65" s="883"/>
      <c r="F65" s="543"/>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1"/>
      <c r="AY65" s="401"/>
      <c r="AZ65" s="401"/>
      <c r="BA65" s="401"/>
      <c r="BB65" s="401"/>
      <c r="BC65" s="401"/>
      <c r="BD65" s="401"/>
      <c r="BE65" s="401"/>
      <c r="BF65" s="401"/>
      <c r="BG65" s="401"/>
      <c r="BH65" s="401"/>
      <c r="BI65" s="401"/>
      <c r="BJ65" s="401"/>
      <c r="BK65" s="401"/>
      <c r="BL65" s="401"/>
      <c r="BM65" s="401"/>
      <c r="BN65" s="401"/>
      <c r="BO65" s="401"/>
      <c r="BP65" s="401"/>
      <c r="BQ65" s="401"/>
      <c r="BR65" s="401"/>
      <c r="BS65" s="401"/>
      <c r="BT65" s="401"/>
      <c r="BU65" s="401"/>
      <c r="BV65" s="401"/>
    </row>
    <row r="66" spans="1:74" s="221" customFormat="1">
      <c r="A66" s="380" t="s">
        <v>6</v>
      </c>
      <c r="B66" s="402" t="s">
        <v>274</v>
      </c>
      <c r="C66" s="210"/>
      <c r="D66" s="210"/>
      <c r="E66" s="882"/>
      <c r="F66" s="544"/>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1"/>
      <c r="AY66" s="401"/>
      <c r="AZ66" s="401"/>
      <c r="BA66" s="401"/>
      <c r="BB66" s="401"/>
      <c r="BC66" s="401"/>
      <c r="BD66" s="401"/>
      <c r="BE66" s="401"/>
      <c r="BF66" s="401"/>
      <c r="BG66" s="401"/>
      <c r="BH66" s="401"/>
      <c r="BI66" s="401"/>
      <c r="BJ66" s="401"/>
      <c r="BK66" s="401"/>
      <c r="BL66" s="401"/>
      <c r="BM66" s="401"/>
      <c r="BN66" s="401"/>
      <c r="BO66" s="401"/>
      <c r="BP66" s="401"/>
      <c r="BQ66" s="401"/>
      <c r="BR66" s="401"/>
      <c r="BS66" s="401"/>
      <c r="BT66" s="401"/>
      <c r="BU66" s="401"/>
      <c r="BV66" s="401"/>
    </row>
    <row r="67" spans="1:74" s="221" customFormat="1">
      <c r="A67" s="380"/>
      <c r="B67" s="402" t="s">
        <v>2434</v>
      </c>
      <c r="C67" s="210"/>
      <c r="D67" s="210"/>
      <c r="E67" s="882"/>
      <c r="F67" s="544"/>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1"/>
      <c r="AY67" s="401"/>
      <c r="AZ67" s="401"/>
      <c r="BA67" s="401"/>
      <c r="BB67" s="401"/>
      <c r="BC67" s="401"/>
      <c r="BD67" s="401"/>
      <c r="BE67" s="401"/>
      <c r="BF67" s="401"/>
      <c r="BG67" s="401"/>
      <c r="BH67" s="401"/>
      <c r="BI67" s="401"/>
      <c r="BJ67" s="401"/>
      <c r="BK67" s="401"/>
      <c r="BL67" s="401"/>
      <c r="BM67" s="401"/>
      <c r="BN67" s="401"/>
      <c r="BO67" s="401"/>
      <c r="BP67" s="401"/>
      <c r="BQ67" s="401"/>
      <c r="BR67" s="401"/>
      <c r="BS67" s="401"/>
      <c r="BT67" s="401"/>
      <c r="BU67" s="401"/>
      <c r="BV67" s="401"/>
    </row>
    <row r="68" spans="1:74" s="221" customFormat="1">
      <c r="A68" s="380"/>
      <c r="B68" s="402" t="s">
        <v>275</v>
      </c>
      <c r="C68" s="210"/>
      <c r="D68" s="210"/>
      <c r="E68" s="882"/>
      <c r="F68" s="544"/>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1"/>
      <c r="AL68" s="401"/>
      <c r="AM68" s="401"/>
      <c r="AN68" s="401"/>
      <c r="AO68" s="401"/>
      <c r="AP68" s="401"/>
      <c r="AQ68" s="401"/>
      <c r="AR68" s="401"/>
      <c r="AS68" s="401"/>
      <c r="AT68" s="401"/>
      <c r="AU68" s="401"/>
      <c r="AV68" s="401"/>
      <c r="AW68" s="401"/>
      <c r="AX68" s="401"/>
      <c r="AY68" s="401"/>
      <c r="AZ68" s="401"/>
      <c r="BA68" s="401"/>
      <c r="BB68" s="401"/>
      <c r="BC68" s="401"/>
      <c r="BD68" s="401"/>
      <c r="BE68" s="401"/>
      <c r="BF68" s="401"/>
      <c r="BG68" s="401"/>
      <c r="BH68" s="401"/>
      <c r="BI68" s="401"/>
      <c r="BJ68" s="401"/>
      <c r="BK68" s="401"/>
      <c r="BL68" s="401"/>
      <c r="BM68" s="401"/>
      <c r="BN68" s="401"/>
      <c r="BO68" s="401"/>
      <c r="BP68" s="401"/>
      <c r="BQ68" s="401"/>
      <c r="BR68" s="401"/>
      <c r="BS68" s="401"/>
      <c r="BT68" s="401"/>
      <c r="BU68" s="401"/>
      <c r="BV68" s="401"/>
    </row>
    <row r="69" spans="1:74" s="221" customFormat="1">
      <c r="A69" s="380"/>
      <c r="B69" s="402" t="s">
        <v>276</v>
      </c>
      <c r="C69" s="210"/>
      <c r="D69" s="210"/>
      <c r="E69" s="882"/>
      <c r="F69" s="544"/>
      <c r="G69" s="401"/>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401"/>
      <c r="AG69" s="401"/>
      <c r="AH69" s="401"/>
      <c r="AI69" s="401"/>
      <c r="AJ69" s="401"/>
      <c r="AK69" s="401"/>
      <c r="AL69" s="401"/>
      <c r="AM69" s="401"/>
      <c r="AN69" s="401"/>
      <c r="AO69" s="401"/>
      <c r="AP69" s="401"/>
      <c r="AQ69" s="401"/>
      <c r="AR69" s="401"/>
      <c r="AS69" s="401"/>
      <c r="AT69" s="401"/>
      <c r="AU69" s="401"/>
      <c r="AV69" s="401"/>
      <c r="AW69" s="401"/>
      <c r="AX69" s="401"/>
      <c r="AY69" s="401"/>
      <c r="AZ69" s="401"/>
      <c r="BA69" s="401"/>
      <c r="BB69" s="401"/>
      <c r="BC69" s="401"/>
      <c r="BD69" s="401"/>
      <c r="BE69" s="401"/>
      <c r="BF69" s="401"/>
      <c r="BG69" s="401"/>
      <c r="BH69" s="401"/>
      <c r="BI69" s="401"/>
      <c r="BJ69" s="401"/>
      <c r="BK69" s="401"/>
      <c r="BL69" s="401"/>
      <c r="BM69" s="401"/>
      <c r="BN69" s="401"/>
      <c r="BO69" s="401"/>
      <c r="BP69" s="401"/>
      <c r="BQ69" s="401"/>
      <c r="BR69" s="401"/>
      <c r="BS69" s="401"/>
      <c r="BT69" s="401"/>
      <c r="BU69" s="401"/>
      <c r="BV69" s="401"/>
    </row>
    <row r="70" spans="1:74" s="221" customFormat="1">
      <c r="A70" s="380"/>
      <c r="B70" s="402" t="s">
        <v>2075</v>
      </c>
      <c r="C70" s="210"/>
      <c r="D70" s="210"/>
      <c r="E70" s="882"/>
      <c r="F70" s="544"/>
      <c r="G70" s="401"/>
      <c r="H70" s="401"/>
      <c r="I70" s="401"/>
      <c r="J70" s="401"/>
      <c r="K70" s="401"/>
      <c r="L70" s="401"/>
      <c r="M70" s="401"/>
      <c r="N70" s="401"/>
      <c r="O70" s="401"/>
      <c r="P70" s="401"/>
      <c r="Q70" s="401"/>
      <c r="R70" s="401"/>
      <c r="S70" s="401"/>
      <c r="T70" s="401"/>
      <c r="U70" s="401"/>
      <c r="V70" s="401"/>
      <c r="W70" s="401"/>
      <c r="X70" s="401"/>
      <c r="Y70" s="401"/>
      <c r="Z70" s="401"/>
      <c r="AA70" s="401"/>
      <c r="AB70" s="401"/>
      <c r="AC70" s="401"/>
      <c r="AD70" s="401"/>
      <c r="AE70" s="401"/>
      <c r="AF70" s="401"/>
      <c r="AG70" s="401"/>
      <c r="AH70" s="401"/>
      <c r="AI70" s="401"/>
      <c r="AJ70" s="401"/>
      <c r="AK70" s="401"/>
      <c r="AL70" s="401"/>
      <c r="AM70" s="401"/>
      <c r="AN70" s="401"/>
      <c r="AO70" s="401"/>
      <c r="AP70" s="401"/>
      <c r="AQ70" s="401"/>
      <c r="AR70" s="401"/>
      <c r="AS70" s="401"/>
      <c r="AT70" s="401"/>
      <c r="AU70" s="401"/>
      <c r="AV70" s="401"/>
      <c r="AW70" s="401"/>
      <c r="AX70" s="401"/>
      <c r="AY70" s="401"/>
      <c r="AZ70" s="401"/>
      <c r="BA70" s="401"/>
      <c r="BB70" s="401"/>
      <c r="BC70" s="401"/>
      <c r="BD70" s="401"/>
      <c r="BE70" s="401"/>
      <c r="BF70" s="401"/>
      <c r="BG70" s="401"/>
      <c r="BH70" s="401"/>
      <c r="BI70" s="401"/>
      <c r="BJ70" s="401"/>
      <c r="BK70" s="401"/>
      <c r="BL70" s="401"/>
      <c r="BM70" s="401"/>
      <c r="BN70" s="401"/>
      <c r="BO70" s="401"/>
      <c r="BP70" s="401"/>
      <c r="BQ70" s="401"/>
      <c r="BR70" s="401"/>
      <c r="BS70" s="401"/>
      <c r="BT70" s="401"/>
      <c r="BU70" s="401"/>
      <c r="BV70" s="401"/>
    </row>
    <row r="71" spans="1:74" s="221" customFormat="1">
      <c r="A71" s="380"/>
      <c r="B71" s="402"/>
      <c r="C71" s="210"/>
      <c r="D71" s="210"/>
      <c r="E71" s="882"/>
      <c r="F71" s="544"/>
      <c r="G71" s="401"/>
      <c r="H71" s="401"/>
      <c r="I71" s="401"/>
      <c r="J71" s="401"/>
      <c r="K71" s="401"/>
      <c r="L71" s="401"/>
      <c r="M71" s="401"/>
      <c r="N71" s="401"/>
      <c r="O71" s="401"/>
      <c r="P71" s="401"/>
      <c r="Q71" s="401"/>
      <c r="R71" s="401"/>
      <c r="S71" s="401"/>
      <c r="T71" s="401"/>
      <c r="U71" s="401"/>
      <c r="V71" s="401"/>
      <c r="W71" s="401"/>
      <c r="X71" s="401"/>
      <c r="Y71" s="401"/>
      <c r="Z71" s="401"/>
      <c r="AA71" s="401"/>
      <c r="AB71" s="401"/>
      <c r="AC71" s="401"/>
      <c r="AD71" s="401"/>
      <c r="AE71" s="401"/>
      <c r="AF71" s="401"/>
      <c r="AG71" s="401"/>
      <c r="AH71" s="401"/>
      <c r="AI71" s="401"/>
      <c r="AJ71" s="401"/>
      <c r="AK71" s="401"/>
      <c r="AL71" s="401"/>
      <c r="AM71" s="401"/>
      <c r="AN71" s="401"/>
      <c r="AO71" s="401"/>
      <c r="AP71" s="401"/>
      <c r="AQ71" s="401"/>
      <c r="AR71" s="401"/>
      <c r="AS71" s="401"/>
      <c r="AT71" s="401"/>
      <c r="AU71" s="401"/>
      <c r="AV71" s="401"/>
      <c r="AW71" s="401"/>
      <c r="AX71" s="401"/>
      <c r="AY71" s="401"/>
      <c r="AZ71" s="401"/>
      <c r="BA71" s="401"/>
      <c r="BB71" s="401"/>
      <c r="BC71" s="401"/>
      <c r="BD71" s="401"/>
      <c r="BE71" s="401"/>
      <c r="BF71" s="401"/>
      <c r="BG71" s="401"/>
      <c r="BH71" s="401"/>
      <c r="BI71" s="401"/>
      <c r="BJ71" s="401"/>
      <c r="BK71" s="401"/>
      <c r="BL71" s="401"/>
      <c r="BM71" s="401"/>
      <c r="BN71" s="401"/>
      <c r="BO71" s="401"/>
      <c r="BP71" s="401"/>
      <c r="BQ71" s="401"/>
      <c r="BR71" s="401"/>
      <c r="BS71" s="401"/>
      <c r="BT71" s="401"/>
      <c r="BU71" s="401"/>
      <c r="BV71" s="401"/>
    </row>
    <row r="72" spans="1:74" s="221" customFormat="1">
      <c r="A72" s="380"/>
      <c r="B72" s="508" t="s">
        <v>277</v>
      </c>
      <c r="C72" s="210" t="s">
        <v>13</v>
      </c>
      <c r="D72" s="538">
        <v>1</v>
      </c>
      <c r="E72" s="882"/>
      <c r="F72" s="544"/>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1"/>
      <c r="AJ72" s="401"/>
      <c r="AK72" s="401"/>
      <c r="AL72" s="401"/>
      <c r="AM72" s="401"/>
      <c r="AN72" s="401"/>
      <c r="AO72" s="401"/>
      <c r="AP72" s="401"/>
      <c r="AQ72" s="401"/>
      <c r="AR72" s="401"/>
      <c r="AS72" s="401"/>
      <c r="AT72" s="401"/>
      <c r="AU72" s="401"/>
      <c r="AV72" s="401"/>
      <c r="AW72" s="401"/>
      <c r="AX72" s="401"/>
      <c r="AY72" s="401"/>
      <c r="AZ72" s="401"/>
      <c r="BA72" s="401"/>
      <c r="BB72" s="401"/>
      <c r="BC72" s="401"/>
      <c r="BD72" s="401"/>
      <c r="BE72" s="401"/>
      <c r="BF72" s="401"/>
      <c r="BG72" s="401"/>
      <c r="BH72" s="401"/>
      <c r="BI72" s="401"/>
      <c r="BJ72" s="401"/>
      <c r="BK72" s="401"/>
      <c r="BL72" s="401"/>
      <c r="BM72" s="401"/>
      <c r="BN72" s="401"/>
      <c r="BO72" s="401"/>
      <c r="BP72" s="401"/>
      <c r="BQ72" s="401"/>
      <c r="BR72" s="401"/>
      <c r="BS72" s="401"/>
      <c r="BT72" s="401"/>
      <c r="BU72" s="401"/>
      <c r="BV72" s="401"/>
    </row>
    <row r="73" spans="1:74" s="221" customFormat="1">
      <c r="A73" s="380"/>
      <c r="B73" s="508" t="s">
        <v>278</v>
      </c>
      <c r="C73" s="210" t="s">
        <v>13</v>
      </c>
      <c r="D73" s="538">
        <v>1</v>
      </c>
      <c r="E73" s="882"/>
      <c r="F73" s="544"/>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1"/>
      <c r="AJ73" s="401"/>
      <c r="AK73" s="401"/>
      <c r="AL73" s="401"/>
      <c r="AM73" s="401"/>
      <c r="AN73" s="401"/>
      <c r="AO73" s="401"/>
      <c r="AP73" s="401"/>
      <c r="AQ73" s="401"/>
      <c r="AR73" s="401"/>
      <c r="AS73" s="401"/>
      <c r="AT73" s="401"/>
      <c r="AU73" s="401"/>
      <c r="AV73" s="401"/>
      <c r="AW73" s="401"/>
      <c r="AX73" s="401"/>
      <c r="AY73" s="401"/>
      <c r="AZ73" s="401"/>
      <c r="BA73" s="401"/>
      <c r="BB73" s="401"/>
      <c r="BC73" s="401"/>
      <c r="BD73" s="401"/>
      <c r="BE73" s="401"/>
      <c r="BF73" s="401"/>
      <c r="BG73" s="401"/>
      <c r="BH73" s="401"/>
      <c r="BI73" s="401"/>
      <c r="BJ73" s="401"/>
      <c r="BK73" s="401"/>
      <c r="BL73" s="401"/>
      <c r="BM73" s="401"/>
      <c r="BN73" s="401"/>
      <c r="BO73" s="401"/>
      <c r="BP73" s="401"/>
      <c r="BQ73" s="401"/>
      <c r="BR73" s="401"/>
      <c r="BS73" s="401"/>
      <c r="BT73" s="401"/>
      <c r="BU73" s="401"/>
      <c r="BV73" s="401"/>
    </row>
    <row r="74" spans="1:74" s="221" customFormat="1">
      <c r="A74" s="380"/>
      <c r="B74" s="368" t="s">
        <v>279</v>
      </c>
      <c r="C74" s="277" t="s">
        <v>13</v>
      </c>
      <c r="D74" s="277">
        <v>1</v>
      </c>
      <c r="E74" s="882"/>
      <c r="F74" s="544"/>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01"/>
      <c r="AO74" s="401"/>
      <c r="AP74" s="401"/>
      <c r="AQ74" s="401"/>
      <c r="AR74" s="401"/>
      <c r="AS74" s="401"/>
      <c r="AT74" s="401"/>
      <c r="AU74" s="401"/>
      <c r="AV74" s="401"/>
      <c r="AW74" s="401"/>
      <c r="AX74" s="401"/>
      <c r="AY74" s="401"/>
      <c r="AZ74" s="401"/>
      <c r="BA74" s="401"/>
      <c r="BB74" s="401"/>
      <c r="BC74" s="401"/>
      <c r="BD74" s="401"/>
      <c r="BE74" s="401"/>
      <c r="BF74" s="401"/>
      <c r="BG74" s="401"/>
      <c r="BH74" s="401"/>
      <c r="BI74" s="401"/>
      <c r="BJ74" s="401"/>
      <c r="BK74" s="401"/>
      <c r="BL74" s="401"/>
      <c r="BM74" s="401"/>
      <c r="BN74" s="401"/>
      <c r="BO74" s="401"/>
      <c r="BP74" s="401"/>
      <c r="BQ74" s="401"/>
      <c r="BR74" s="401"/>
      <c r="BS74" s="401"/>
      <c r="BT74" s="401"/>
      <c r="BU74" s="401"/>
      <c r="BV74" s="401"/>
    </row>
    <row r="75" spans="1:74" s="221" customFormat="1">
      <c r="A75" s="380"/>
      <c r="B75" s="508" t="s">
        <v>280</v>
      </c>
      <c r="C75" s="210" t="s">
        <v>13</v>
      </c>
      <c r="D75" s="538">
        <v>1</v>
      </c>
      <c r="E75" s="882"/>
      <c r="F75" s="544"/>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401"/>
      <c r="AL75" s="401"/>
      <c r="AM75" s="401"/>
      <c r="AN75" s="401"/>
      <c r="AO75" s="401"/>
      <c r="AP75" s="401"/>
      <c r="AQ75" s="401"/>
      <c r="AR75" s="401"/>
      <c r="AS75" s="401"/>
      <c r="AT75" s="401"/>
      <c r="AU75" s="401"/>
      <c r="AV75" s="401"/>
      <c r="AW75" s="401"/>
      <c r="AX75" s="401"/>
      <c r="AY75" s="401"/>
      <c r="AZ75" s="401"/>
      <c r="BA75" s="401"/>
      <c r="BB75" s="401"/>
      <c r="BC75" s="401"/>
      <c r="BD75" s="401"/>
      <c r="BE75" s="401"/>
      <c r="BF75" s="401"/>
      <c r="BG75" s="401"/>
      <c r="BH75" s="401"/>
      <c r="BI75" s="401"/>
      <c r="BJ75" s="401"/>
      <c r="BK75" s="401"/>
      <c r="BL75" s="401"/>
      <c r="BM75" s="401"/>
      <c r="BN75" s="401"/>
      <c r="BO75" s="401"/>
      <c r="BP75" s="401"/>
      <c r="BQ75" s="401"/>
      <c r="BR75" s="401"/>
      <c r="BS75" s="401"/>
      <c r="BT75" s="401"/>
      <c r="BU75" s="401"/>
      <c r="BV75" s="401"/>
    </row>
    <row r="76" spans="1:74" s="221" customFormat="1">
      <c r="A76" s="380"/>
      <c r="B76" s="508" t="s">
        <v>2076</v>
      </c>
      <c r="C76" s="210" t="s">
        <v>13</v>
      </c>
      <c r="D76" s="538">
        <v>1</v>
      </c>
      <c r="E76" s="882"/>
      <c r="F76" s="544"/>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401"/>
      <c r="AG76" s="401"/>
      <c r="AH76" s="401"/>
      <c r="AI76" s="401"/>
      <c r="AJ76" s="401"/>
      <c r="AK76" s="401"/>
      <c r="AL76" s="401"/>
      <c r="AM76" s="401"/>
      <c r="AN76" s="401"/>
      <c r="AO76" s="401"/>
      <c r="AP76" s="401"/>
      <c r="AQ76" s="401"/>
      <c r="AR76" s="401"/>
      <c r="AS76" s="401"/>
      <c r="AT76" s="401"/>
      <c r="AU76" s="401"/>
      <c r="AV76" s="401"/>
      <c r="AW76" s="401"/>
      <c r="AX76" s="401"/>
      <c r="AY76" s="401"/>
      <c r="AZ76" s="401"/>
      <c r="BA76" s="401"/>
      <c r="BB76" s="401"/>
      <c r="BC76" s="401"/>
      <c r="BD76" s="401"/>
      <c r="BE76" s="401"/>
      <c r="BF76" s="401"/>
      <c r="BG76" s="401"/>
      <c r="BH76" s="401"/>
      <c r="BI76" s="401"/>
      <c r="BJ76" s="401"/>
      <c r="BK76" s="401"/>
      <c r="BL76" s="401"/>
      <c r="BM76" s="401"/>
      <c r="BN76" s="401"/>
      <c r="BO76" s="401"/>
      <c r="BP76" s="401"/>
      <c r="BQ76" s="401"/>
      <c r="BR76" s="401"/>
      <c r="BS76" s="401"/>
      <c r="BT76" s="401"/>
      <c r="BU76" s="401"/>
      <c r="BV76" s="401"/>
    </row>
    <row r="77" spans="1:74" s="221" customFormat="1">
      <c r="A77" s="380"/>
      <c r="B77" s="508" t="s">
        <v>281</v>
      </c>
      <c r="C77" s="210" t="s">
        <v>13</v>
      </c>
      <c r="D77" s="538">
        <v>3</v>
      </c>
      <c r="E77" s="882"/>
      <c r="F77" s="544"/>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1"/>
      <c r="AJ77" s="401"/>
      <c r="AK77" s="401"/>
      <c r="AL77" s="401"/>
      <c r="AM77" s="401"/>
      <c r="AN77" s="401"/>
      <c r="AO77" s="401"/>
      <c r="AP77" s="401"/>
      <c r="AQ77" s="401"/>
      <c r="AR77" s="401"/>
      <c r="AS77" s="401"/>
      <c r="AT77" s="401"/>
      <c r="AU77" s="401"/>
      <c r="AV77" s="401"/>
      <c r="AW77" s="401"/>
      <c r="AX77" s="401"/>
      <c r="AY77" s="401"/>
      <c r="AZ77" s="401"/>
      <c r="BA77" s="401"/>
      <c r="BB77" s="401"/>
      <c r="BC77" s="401"/>
      <c r="BD77" s="401"/>
      <c r="BE77" s="401"/>
      <c r="BF77" s="401"/>
      <c r="BG77" s="401"/>
      <c r="BH77" s="401"/>
      <c r="BI77" s="401"/>
      <c r="BJ77" s="401"/>
      <c r="BK77" s="401"/>
      <c r="BL77" s="401"/>
      <c r="BM77" s="401"/>
      <c r="BN77" s="401"/>
      <c r="BO77" s="401"/>
      <c r="BP77" s="401"/>
      <c r="BQ77" s="401"/>
      <c r="BR77" s="401"/>
      <c r="BS77" s="401"/>
      <c r="BT77" s="401"/>
      <c r="BU77" s="401"/>
      <c r="BV77" s="401"/>
    </row>
    <row r="78" spans="1:74" s="221" customFormat="1">
      <c r="A78" s="380"/>
      <c r="B78" s="508" t="s">
        <v>282</v>
      </c>
      <c r="C78" s="210" t="s">
        <v>13</v>
      </c>
      <c r="D78" s="538">
        <v>3</v>
      </c>
      <c r="E78" s="882"/>
      <c r="F78" s="544"/>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401"/>
      <c r="AL78" s="401"/>
      <c r="AM78" s="401"/>
      <c r="AN78" s="401"/>
      <c r="AO78" s="401"/>
      <c r="AP78" s="401"/>
      <c r="AQ78" s="401"/>
      <c r="AR78" s="401"/>
      <c r="AS78" s="401"/>
      <c r="AT78" s="401"/>
      <c r="AU78" s="401"/>
      <c r="AV78" s="401"/>
      <c r="AW78" s="401"/>
      <c r="AX78" s="401"/>
      <c r="AY78" s="401"/>
      <c r="AZ78" s="401"/>
      <c r="BA78" s="401"/>
      <c r="BB78" s="401"/>
      <c r="BC78" s="401"/>
      <c r="BD78" s="401"/>
      <c r="BE78" s="401"/>
      <c r="BF78" s="401"/>
      <c r="BG78" s="401"/>
      <c r="BH78" s="401"/>
      <c r="BI78" s="401"/>
      <c r="BJ78" s="401"/>
      <c r="BK78" s="401"/>
      <c r="BL78" s="401"/>
      <c r="BM78" s="401"/>
      <c r="BN78" s="401"/>
      <c r="BO78" s="401"/>
      <c r="BP78" s="401"/>
      <c r="BQ78" s="401"/>
      <c r="BR78" s="401"/>
      <c r="BS78" s="401"/>
      <c r="BT78" s="401"/>
      <c r="BU78" s="401"/>
      <c r="BV78" s="401"/>
    </row>
    <row r="79" spans="1:74" s="221" customFormat="1">
      <c r="A79" s="380"/>
      <c r="B79" s="508" t="s">
        <v>283</v>
      </c>
      <c r="C79" s="210" t="s">
        <v>13</v>
      </c>
      <c r="D79" s="538">
        <v>1</v>
      </c>
      <c r="E79" s="882"/>
      <c r="F79" s="544"/>
      <c r="G79" s="401"/>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401"/>
      <c r="AL79" s="401"/>
      <c r="AM79" s="401"/>
      <c r="AN79" s="401"/>
      <c r="AO79" s="401"/>
      <c r="AP79" s="401"/>
      <c r="AQ79" s="401"/>
      <c r="AR79" s="401"/>
      <c r="AS79" s="401"/>
      <c r="AT79" s="401"/>
      <c r="AU79" s="401"/>
      <c r="AV79" s="401"/>
      <c r="AW79" s="401"/>
      <c r="AX79" s="401"/>
      <c r="AY79" s="401"/>
      <c r="AZ79" s="401"/>
      <c r="BA79" s="401"/>
      <c r="BB79" s="401"/>
      <c r="BC79" s="401"/>
      <c r="BD79" s="401"/>
      <c r="BE79" s="401"/>
      <c r="BF79" s="401"/>
      <c r="BG79" s="401"/>
      <c r="BH79" s="401"/>
      <c r="BI79" s="401"/>
      <c r="BJ79" s="401"/>
      <c r="BK79" s="401"/>
      <c r="BL79" s="401"/>
      <c r="BM79" s="401"/>
      <c r="BN79" s="401"/>
      <c r="BO79" s="401"/>
      <c r="BP79" s="401"/>
      <c r="BQ79" s="401"/>
      <c r="BR79" s="401"/>
      <c r="BS79" s="401"/>
      <c r="BT79" s="401"/>
      <c r="BU79" s="401"/>
      <c r="BV79" s="401"/>
    </row>
    <row r="80" spans="1:74" s="221" customFormat="1">
      <c r="A80" s="380"/>
      <c r="B80" s="508" t="s">
        <v>284</v>
      </c>
      <c r="C80" s="210" t="s">
        <v>13</v>
      </c>
      <c r="D80" s="538">
        <v>6</v>
      </c>
      <c r="E80" s="882"/>
      <c r="F80" s="544"/>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401"/>
      <c r="AL80" s="401"/>
      <c r="AM80" s="401"/>
      <c r="AN80" s="401"/>
      <c r="AO80" s="401"/>
      <c r="AP80" s="401"/>
      <c r="AQ80" s="401"/>
      <c r="AR80" s="401"/>
      <c r="AS80" s="401"/>
      <c r="AT80" s="401"/>
      <c r="AU80" s="401"/>
      <c r="AV80" s="401"/>
      <c r="AW80" s="401"/>
      <c r="AX80" s="401"/>
      <c r="AY80" s="401"/>
      <c r="AZ80" s="401"/>
      <c r="BA80" s="401"/>
      <c r="BB80" s="401"/>
      <c r="BC80" s="401"/>
      <c r="BD80" s="401"/>
      <c r="BE80" s="401"/>
      <c r="BF80" s="401"/>
      <c r="BG80" s="401"/>
      <c r="BH80" s="401"/>
      <c r="BI80" s="401"/>
      <c r="BJ80" s="401"/>
      <c r="BK80" s="401"/>
      <c r="BL80" s="401"/>
      <c r="BM80" s="401"/>
      <c r="BN80" s="401"/>
      <c r="BO80" s="401"/>
      <c r="BP80" s="401"/>
      <c r="BQ80" s="401"/>
      <c r="BR80" s="401"/>
      <c r="BS80" s="401"/>
      <c r="BT80" s="401"/>
      <c r="BU80" s="401"/>
      <c r="BV80" s="401"/>
    </row>
    <row r="81" spans="1:74" s="221" customFormat="1">
      <c r="A81" s="380"/>
      <c r="B81" s="508" t="s">
        <v>285</v>
      </c>
      <c r="C81" s="210" t="s">
        <v>13</v>
      </c>
      <c r="D81" s="538">
        <v>6</v>
      </c>
      <c r="E81" s="882"/>
      <c r="F81" s="544"/>
      <c r="G81" s="401"/>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1"/>
      <c r="AY81" s="401"/>
      <c r="AZ81" s="401"/>
      <c r="BA81" s="401"/>
      <c r="BB81" s="401"/>
      <c r="BC81" s="401"/>
      <c r="BD81" s="401"/>
      <c r="BE81" s="401"/>
      <c r="BF81" s="401"/>
      <c r="BG81" s="401"/>
      <c r="BH81" s="401"/>
      <c r="BI81" s="401"/>
      <c r="BJ81" s="401"/>
      <c r="BK81" s="401"/>
      <c r="BL81" s="401"/>
      <c r="BM81" s="401"/>
      <c r="BN81" s="401"/>
      <c r="BO81" s="401"/>
      <c r="BP81" s="401"/>
      <c r="BQ81" s="401"/>
      <c r="BR81" s="401"/>
      <c r="BS81" s="401"/>
      <c r="BT81" s="401"/>
      <c r="BU81" s="401"/>
      <c r="BV81" s="401"/>
    </row>
    <row r="82" spans="1:74" s="221" customFormat="1">
      <c r="A82" s="380"/>
      <c r="B82" s="508" t="s">
        <v>2077</v>
      </c>
      <c r="C82" s="210" t="s">
        <v>13</v>
      </c>
      <c r="D82" s="538">
        <v>2</v>
      </c>
      <c r="E82" s="882"/>
      <c r="F82" s="544"/>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1"/>
      <c r="AO82" s="401"/>
      <c r="AP82" s="401"/>
      <c r="AQ82" s="401"/>
      <c r="AR82" s="401"/>
      <c r="AS82" s="401"/>
      <c r="AT82" s="401"/>
      <c r="AU82" s="401"/>
      <c r="AV82" s="401"/>
      <c r="AW82" s="401"/>
      <c r="AX82" s="401"/>
      <c r="AY82" s="401"/>
      <c r="AZ82" s="401"/>
      <c r="BA82" s="401"/>
      <c r="BB82" s="401"/>
      <c r="BC82" s="401"/>
      <c r="BD82" s="401"/>
      <c r="BE82" s="401"/>
      <c r="BF82" s="401"/>
      <c r="BG82" s="401"/>
      <c r="BH82" s="401"/>
      <c r="BI82" s="401"/>
      <c r="BJ82" s="401"/>
      <c r="BK82" s="401"/>
      <c r="BL82" s="401"/>
      <c r="BM82" s="401"/>
      <c r="BN82" s="401"/>
      <c r="BO82" s="401"/>
      <c r="BP82" s="401"/>
      <c r="BQ82" s="401"/>
      <c r="BR82" s="401"/>
      <c r="BS82" s="401"/>
      <c r="BT82" s="401"/>
      <c r="BU82" s="401"/>
      <c r="BV82" s="401"/>
    </row>
    <row r="83" spans="1:74" s="221" customFormat="1">
      <c r="A83" s="380"/>
      <c r="B83" s="508" t="s">
        <v>2078</v>
      </c>
      <c r="C83" s="210" t="s">
        <v>13</v>
      </c>
      <c r="D83" s="538">
        <v>3</v>
      </c>
      <c r="E83" s="882"/>
      <c r="F83" s="544"/>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1"/>
      <c r="BN83" s="401"/>
      <c r="BO83" s="401"/>
      <c r="BP83" s="401"/>
      <c r="BQ83" s="401"/>
      <c r="BR83" s="401"/>
      <c r="BS83" s="401"/>
      <c r="BT83" s="401"/>
      <c r="BU83" s="401"/>
      <c r="BV83" s="401"/>
    </row>
    <row r="84" spans="1:74" s="221" customFormat="1">
      <c r="A84" s="380"/>
      <c r="B84" s="508" t="s">
        <v>286</v>
      </c>
      <c r="C84" s="210" t="s">
        <v>13</v>
      </c>
      <c r="D84" s="538">
        <v>4</v>
      </c>
      <c r="E84" s="882"/>
      <c r="F84" s="544"/>
      <c r="G84" s="401"/>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401"/>
      <c r="AL84" s="401"/>
      <c r="AM84" s="401"/>
      <c r="AN84" s="401"/>
      <c r="AO84" s="401"/>
      <c r="AP84" s="401"/>
      <c r="AQ84" s="401"/>
      <c r="AR84" s="401"/>
      <c r="AS84" s="401"/>
      <c r="AT84" s="401"/>
      <c r="AU84" s="401"/>
      <c r="AV84" s="401"/>
      <c r="AW84" s="401"/>
      <c r="AX84" s="401"/>
      <c r="AY84" s="401"/>
      <c r="AZ84" s="401"/>
      <c r="BA84" s="401"/>
      <c r="BB84" s="401"/>
      <c r="BC84" s="401"/>
      <c r="BD84" s="401"/>
      <c r="BE84" s="401"/>
      <c r="BF84" s="401"/>
      <c r="BG84" s="401"/>
      <c r="BH84" s="401"/>
      <c r="BI84" s="401"/>
      <c r="BJ84" s="401"/>
      <c r="BK84" s="401"/>
      <c r="BL84" s="401"/>
      <c r="BM84" s="401"/>
      <c r="BN84" s="401"/>
      <c r="BO84" s="401"/>
      <c r="BP84" s="401"/>
      <c r="BQ84" s="401"/>
      <c r="BR84" s="401"/>
      <c r="BS84" s="401"/>
      <c r="BT84" s="401"/>
      <c r="BU84" s="401"/>
      <c r="BV84" s="401"/>
    </row>
    <row r="85" spans="1:74" s="221" customFormat="1">
      <c r="A85" s="380"/>
      <c r="B85" s="508" t="s">
        <v>1852</v>
      </c>
      <c r="C85" s="210" t="s">
        <v>13</v>
      </c>
      <c r="D85" s="538">
        <v>3</v>
      </c>
      <c r="E85" s="882"/>
      <c r="F85" s="544"/>
      <c r="G85" s="401"/>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401"/>
      <c r="AL85" s="401"/>
      <c r="AM85" s="401"/>
      <c r="AN85" s="401"/>
      <c r="AO85" s="401"/>
      <c r="AP85" s="401"/>
      <c r="AQ85" s="401"/>
      <c r="AR85" s="401"/>
      <c r="AS85" s="401"/>
      <c r="AT85" s="401"/>
      <c r="AU85" s="401"/>
      <c r="AV85" s="401"/>
      <c r="AW85" s="401"/>
      <c r="AX85" s="401"/>
      <c r="AY85" s="401"/>
      <c r="AZ85" s="401"/>
      <c r="BA85" s="401"/>
      <c r="BB85" s="401"/>
      <c r="BC85" s="401"/>
      <c r="BD85" s="401"/>
      <c r="BE85" s="401"/>
      <c r="BF85" s="401"/>
      <c r="BG85" s="401"/>
      <c r="BH85" s="401"/>
      <c r="BI85" s="401"/>
      <c r="BJ85" s="401"/>
      <c r="BK85" s="401"/>
      <c r="BL85" s="401"/>
      <c r="BM85" s="401"/>
      <c r="BN85" s="401"/>
      <c r="BO85" s="401"/>
      <c r="BP85" s="401"/>
      <c r="BQ85" s="401"/>
      <c r="BR85" s="401"/>
      <c r="BS85" s="401"/>
      <c r="BT85" s="401"/>
      <c r="BU85" s="401"/>
      <c r="BV85" s="401"/>
    </row>
    <row r="86" spans="1:74" s="221" customFormat="1">
      <c r="A86" s="380"/>
      <c r="B86" s="508" t="s">
        <v>287</v>
      </c>
      <c r="C86" s="210" t="s">
        <v>13</v>
      </c>
      <c r="D86" s="538">
        <v>6</v>
      </c>
      <c r="E86" s="882"/>
      <c r="F86" s="544"/>
      <c r="G86" s="401"/>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1"/>
      <c r="AO86" s="401"/>
      <c r="AP86" s="401"/>
      <c r="AQ86" s="401"/>
      <c r="AR86" s="401"/>
      <c r="AS86" s="401"/>
      <c r="AT86" s="401"/>
      <c r="AU86" s="401"/>
      <c r="AV86" s="401"/>
      <c r="AW86" s="401"/>
      <c r="AX86" s="401"/>
      <c r="AY86" s="401"/>
      <c r="AZ86" s="401"/>
      <c r="BA86" s="401"/>
      <c r="BB86" s="401"/>
      <c r="BC86" s="401"/>
      <c r="BD86" s="401"/>
      <c r="BE86" s="401"/>
      <c r="BF86" s="401"/>
      <c r="BG86" s="401"/>
      <c r="BH86" s="401"/>
      <c r="BI86" s="401"/>
      <c r="BJ86" s="401"/>
      <c r="BK86" s="401"/>
      <c r="BL86" s="401"/>
      <c r="BM86" s="401"/>
      <c r="BN86" s="401"/>
      <c r="BO86" s="401"/>
      <c r="BP86" s="401"/>
      <c r="BQ86" s="401"/>
      <c r="BR86" s="401"/>
      <c r="BS86" s="401"/>
      <c r="BT86" s="401"/>
      <c r="BU86" s="401"/>
      <c r="BV86" s="401"/>
    </row>
    <row r="87" spans="1:74" s="221" customFormat="1">
      <c r="A87" s="380"/>
      <c r="B87" s="508" t="s">
        <v>1677</v>
      </c>
      <c r="C87" s="210" t="s">
        <v>13</v>
      </c>
      <c r="D87" s="538">
        <v>2</v>
      </c>
      <c r="E87" s="882"/>
      <c r="F87" s="544"/>
      <c r="G87" s="401"/>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1"/>
      <c r="AO87" s="401"/>
      <c r="AP87" s="401"/>
      <c r="AQ87" s="401"/>
      <c r="AR87" s="401"/>
      <c r="AS87" s="401"/>
      <c r="AT87" s="401"/>
      <c r="AU87" s="401"/>
      <c r="AV87" s="401"/>
      <c r="AW87" s="401"/>
      <c r="AX87" s="401"/>
      <c r="AY87" s="401"/>
      <c r="AZ87" s="401"/>
      <c r="BA87" s="401"/>
      <c r="BB87" s="401"/>
      <c r="BC87" s="401"/>
      <c r="BD87" s="401"/>
      <c r="BE87" s="401"/>
      <c r="BF87" s="401"/>
      <c r="BG87" s="401"/>
      <c r="BH87" s="401"/>
      <c r="BI87" s="401"/>
      <c r="BJ87" s="401"/>
      <c r="BK87" s="401"/>
      <c r="BL87" s="401"/>
      <c r="BM87" s="401"/>
      <c r="BN87" s="401"/>
      <c r="BO87" s="401"/>
      <c r="BP87" s="401"/>
      <c r="BQ87" s="401"/>
      <c r="BR87" s="401"/>
      <c r="BS87" s="401"/>
      <c r="BT87" s="401"/>
      <c r="BU87" s="401"/>
      <c r="BV87" s="401"/>
    </row>
    <row r="88" spans="1:74" s="221" customFormat="1">
      <c r="A88" s="380"/>
      <c r="B88" s="508" t="s">
        <v>288</v>
      </c>
      <c r="C88" s="210" t="s">
        <v>13</v>
      </c>
      <c r="D88" s="538">
        <v>5</v>
      </c>
      <c r="E88" s="882"/>
      <c r="F88" s="544"/>
      <c r="G88" s="401"/>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1"/>
      <c r="AO88" s="401"/>
      <c r="AP88" s="401"/>
      <c r="AQ88" s="401"/>
      <c r="AR88" s="401"/>
      <c r="AS88" s="401"/>
      <c r="AT88" s="401"/>
      <c r="AU88" s="401"/>
      <c r="AV88" s="401"/>
      <c r="AW88" s="401"/>
      <c r="AX88" s="401"/>
      <c r="AY88" s="401"/>
      <c r="AZ88" s="401"/>
      <c r="BA88" s="401"/>
      <c r="BB88" s="401"/>
      <c r="BC88" s="401"/>
      <c r="BD88" s="401"/>
      <c r="BE88" s="401"/>
      <c r="BF88" s="401"/>
      <c r="BG88" s="401"/>
      <c r="BH88" s="401"/>
      <c r="BI88" s="401"/>
      <c r="BJ88" s="401"/>
      <c r="BK88" s="401"/>
      <c r="BL88" s="401"/>
      <c r="BM88" s="401"/>
      <c r="BN88" s="401"/>
      <c r="BO88" s="401"/>
      <c r="BP88" s="401"/>
      <c r="BQ88" s="401"/>
      <c r="BR88" s="401"/>
      <c r="BS88" s="401"/>
      <c r="BT88" s="401"/>
      <c r="BU88" s="401"/>
      <c r="BV88" s="401"/>
    </row>
    <row r="89" spans="1:74" s="221" customFormat="1">
      <c r="A89" s="380"/>
      <c r="B89" s="508" t="s">
        <v>1853</v>
      </c>
      <c r="C89" s="210" t="s">
        <v>13</v>
      </c>
      <c r="D89" s="538">
        <v>2</v>
      </c>
      <c r="E89" s="882"/>
      <c r="F89" s="544"/>
      <c r="G89" s="401"/>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401"/>
      <c r="AP89" s="401"/>
      <c r="AQ89" s="401"/>
      <c r="AR89" s="401"/>
      <c r="AS89" s="401"/>
      <c r="AT89" s="401"/>
      <c r="AU89" s="401"/>
      <c r="AV89" s="401"/>
      <c r="AW89" s="401"/>
      <c r="AX89" s="401"/>
      <c r="AY89" s="401"/>
      <c r="AZ89" s="401"/>
      <c r="BA89" s="401"/>
      <c r="BB89" s="401"/>
      <c r="BC89" s="401"/>
      <c r="BD89" s="401"/>
      <c r="BE89" s="401"/>
      <c r="BF89" s="401"/>
      <c r="BG89" s="401"/>
      <c r="BH89" s="401"/>
      <c r="BI89" s="401"/>
      <c r="BJ89" s="401"/>
      <c r="BK89" s="401"/>
      <c r="BL89" s="401"/>
      <c r="BM89" s="401"/>
      <c r="BN89" s="401"/>
      <c r="BO89" s="401"/>
      <c r="BP89" s="401"/>
      <c r="BQ89" s="401"/>
      <c r="BR89" s="401"/>
      <c r="BS89" s="401"/>
      <c r="BT89" s="401"/>
      <c r="BU89" s="401"/>
      <c r="BV89" s="401"/>
    </row>
    <row r="90" spans="1:74" s="221" customFormat="1">
      <c r="A90" s="380"/>
      <c r="B90" s="508" t="s">
        <v>289</v>
      </c>
      <c r="C90" s="210" t="s">
        <v>13</v>
      </c>
      <c r="D90" s="538">
        <v>2</v>
      </c>
      <c r="E90" s="882"/>
      <c r="F90" s="544"/>
      <c r="G90" s="401"/>
      <c r="H90" s="401"/>
      <c r="I90" s="401"/>
      <c r="J90" s="401"/>
      <c r="K90" s="401"/>
      <c r="L90" s="401"/>
      <c r="M90" s="401"/>
      <c r="N90" s="401"/>
      <c r="O90" s="401"/>
      <c r="P90" s="401"/>
      <c r="Q90" s="401"/>
      <c r="R90" s="401"/>
      <c r="S90" s="401"/>
      <c r="T90" s="401"/>
      <c r="U90" s="401"/>
      <c r="V90" s="401"/>
      <c r="W90" s="401"/>
      <c r="X90" s="401"/>
      <c r="Y90" s="401"/>
      <c r="Z90" s="401"/>
      <c r="AA90" s="401"/>
      <c r="AB90" s="401"/>
      <c r="AC90" s="401"/>
      <c r="AD90" s="401"/>
      <c r="AE90" s="401"/>
      <c r="AF90" s="401"/>
      <c r="AG90" s="401"/>
      <c r="AH90" s="401"/>
      <c r="AI90" s="401"/>
      <c r="AJ90" s="401"/>
      <c r="AK90" s="401"/>
      <c r="AL90" s="401"/>
      <c r="AM90" s="401"/>
      <c r="AN90" s="401"/>
      <c r="AO90" s="401"/>
      <c r="AP90" s="401"/>
      <c r="AQ90" s="401"/>
      <c r="AR90" s="401"/>
      <c r="AS90" s="401"/>
      <c r="AT90" s="401"/>
      <c r="AU90" s="401"/>
      <c r="AV90" s="401"/>
      <c r="AW90" s="401"/>
      <c r="AX90" s="401"/>
      <c r="AY90" s="401"/>
      <c r="AZ90" s="401"/>
      <c r="BA90" s="401"/>
      <c r="BB90" s="401"/>
      <c r="BC90" s="401"/>
      <c r="BD90" s="401"/>
      <c r="BE90" s="401"/>
      <c r="BF90" s="401"/>
      <c r="BG90" s="401"/>
      <c r="BH90" s="401"/>
      <c r="BI90" s="401"/>
      <c r="BJ90" s="401"/>
      <c r="BK90" s="401"/>
      <c r="BL90" s="401"/>
      <c r="BM90" s="401"/>
      <c r="BN90" s="401"/>
      <c r="BO90" s="401"/>
      <c r="BP90" s="401"/>
      <c r="BQ90" s="401"/>
      <c r="BR90" s="401"/>
      <c r="BS90" s="401"/>
      <c r="BT90" s="401"/>
      <c r="BU90" s="401"/>
      <c r="BV90" s="401"/>
    </row>
    <row r="91" spans="1:74" s="221" customFormat="1">
      <c r="A91" s="380"/>
      <c r="B91" s="508" t="s">
        <v>290</v>
      </c>
      <c r="C91" s="210" t="s">
        <v>13</v>
      </c>
      <c r="D91" s="538">
        <v>6</v>
      </c>
      <c r="E91" s="882"/>
      <c r="F91" s="544"/>
      <c r="G91" s="401"/>
      <c r="H91" s="401"/>
      <c r="I91" s="401"/>
      <c r="J91" s="401"/>
      <c r="K91" s="401"/>
      <c r="L91" s="401"/>
      <c r="M91" s="401"/>
      <c r="N91" s="401"/>
      <c r="O91" s="401"/>
      <c r="P91" s="401"/>
      <c r="Q91" s="401"/>
      <c r="R91" s="401"/>
      <c r="S91" s="401"/>
      <c r="T91" s="401"/>
      <c r="U91" s="401"/>
      <c r="V91" s="401"/>
      <c r="W91" s="401"/>
      <c r="X91" s="401"/>
      <c r="Y91" s="401"/>
      <c r="Z91" s="401"/>
      <c r="AA91" s="401"/>
      <c r="AB91" s="401"/>
      <c r="AC91" s="401"/>
      <c r="AD91" s="401"/>
      <c r="AE91" s="401"/>
      <c r="AF91" s="401"/>
      <c r="AG91" s="401"/>
      <c r="AH91" s="401"/>
      <c r="AI91" s="401"/>
      <c r="AJ91" s="401"/>
      <c r="AK91" s="401"/>
      <c r="AL91" s="401"/>
      <c r="AM91" s="401"/>
      <c r="AN91" s="401"/>
      <c r="AO91" s="401"/>
      <c r="AP91" s="401"/>
      <c r="AQ91" s="401"/>
      <c r="AR91" s="401"/>
      <c r="AS91" s="401"/>
      <c r="AT91" s="401"/>
      <c r="AU91" s="401"/>
      <c r="AV91" s="401"/>
      <c r="AW91" s="401"/>
      <c r="AX91" s="401"/>
      <c r="AY91" s="401"/>
      <c r="AZ91" s="401"/>
      <c r="BA91" s="401"/>
      <c r="BB91" s="401"/>
      <c r="BC91" s="401"/>
      <c r="BD91" s="401"/>
      <c r="BE91" s="401"/>
      <c r="BF91" s="401"/>
      <c r="BG91" s="401"/>
      <c r="BH91" s="401"/>
      <c r="BI91" s="401"/>
      <c r="BJ91" s="401"/>
      <c r="BK91" s="401"/>
      <c r="BL91" s="401"/>
      <c r="BM91" s="401"/>
      <c r="BN91" s="401"/>
      <c r="BO91" s="401"/>
      <c r="BP91" s="401"/>
      <c r="BQ91" s="401"/>
      <c r="BR91" s="401"/>
      <c r="BS91" s="401"/>
      <c r="BT91" s="401"/>
      <c r="BU91" s="401"/>
      <c r="BV91" s="401"/>
    </row>
    <row r="92" spans="1:74" s="221" customFormat="1">
      <c r="A92" s="380"/>
      <c r="B92" s="508" t="s">
        <v>1854</v>
      </c>
      <c r="C92" s="210" t="s">
        <v>13</v>
      </c>
      <c r="D92" s="538">
        <v>3</v>
      </c>
      <c r="E92" s="882"/>
      <c r="F92" s="544"/>
      <c r="G92" s="401"/>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401"/>
      <c r="AL92" s="401"/>
      <c r="AM92" s="401"/>
      <c r="AN92" s="401"/>
      <c r="AO92" s="401"/>
      <c r="AP92" s="401"/>
      <c r="AQ92" s="401"/>
      <c r="AR92" s="401"/>
      <c r="AS92" s="401"/>
      <c r="AT92" s="401"/>
      <c r="AU92" s="401"/>
      <c r="AV92" s="401"/>
      <c r="AW92" s="401"/>
      <c r="AX92" s="401"/>
      <c r="AY92" s="401"/>
      <c r="AZ92" s="401"/>
      <c r="BA92" s="401"/>
      <c r="BB92" s="401"/>
      <c r="BC92" s="401"/>
      <c r="BD92" s="401"/>
      <c r="BE92" s="401"/>
      <c r="BF92" s="401"/>
      <c r="BG92" s="401"/>
      <c r="BH92" s="401"/>
      <c r="BI92" s="401"/>
      <c r="BJ92" s="401"/>
      <c r="BK92" s="401"/>
      <c r="BL92" s="401"/>
      <c r="BM92" s="401"/>
      <c r="BN92" s="401"/>
      <c r="BO92" s="401"/>
      <c r="BP92" s="401"/>
      <c r="BQ92" s="401"/>
      <c r="BR92" s="401"/>
      <c r="BS92" s="401"/>
      <c r="BT92" s="401"/>
      <c r="BU92" s="401"/>
      <c r="BV92" s="401"/>
    </row>
    <row r="93" spans="1:74" s="221" customFormat="1">
      <c r="A93" s="380"/>
      <c r="B93" s="508" t="s">
        <v>292</v>
      </c>
      <c r="C93" s="210" t="s">
        <v>13</v>
      </c>
      <c r="D93" s="538">
        <v>8</v>
      </c>
      <c r="E93" s="882"/>
      <c r="F93" s="544"/>
      <c r="G93" s="401"/>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401"/>
      <c r="AL93" s="401"/>
      <c r="AM93" s="401"/>
      <c r="AN93" s="401"/>
      <c r="AO93" s="401"/>
      <c r="AP93" s="401"/>
      <c r="AQ93" s="401"/>
      <c r="AR93" s="401"/>
      <c r="AS93" s="401"/>
      <c r="AT93" s="401"/>
      <c r="AU93" s="401"/>
      <c r="AV93" s="401"/>
      <c r="AW93" s="401"/>
      <c r="AX93" s="401"/>
      <c r="AY93" s="401"/>
      <c r="AZ93" s="401"/>
      <c r="BA93" s="401"/>
      <c r="BB93" s="401"/>
      <c r="BC93" s="401"/>
      <c r="BD93" s="401"/>
      <c r="BE93" s="401"/>
      <c r="BF93" s="401"/>
      <c r="BG93" s="401"/>
      <c r="BH93" s="401"/>
      <c r="BI93" s="401"/>
      <c r="BJ93" s="401"/>
      <c r="BK93" s="401"/>
      <c r="BL93" s="401"/>
      <c r="BM93" s="401"/>
      <c r="BN93" s="401"/>
      <c r="BO93" s="401"/>
      <c r="BP93" s="401"/>
      <c r="BQ93" s="401"/>
      <c r="BR93" s="401"/>
      <c r="BS93" s="401"/>
      <c r="BT93" s="401"/>
      <c r="BU93" s="401"/>
      <c r="BV93" s="401"/>
    </row>
    <row r="94" spans="1:74" s="221" customFormat="1">
      <c r="A94" s="380"/>
      <c r="B94" s="508" t="s">
        <v>293</v>
      </c>
      <c r="C94" s="210" t="s">
        <v>13</v>
      </c>
      <c r="D94" s="538">
        <v>8</v>
      </c>
      <c r="E94" s="882"/>
      <c r="F94" s="544"/>
      <c r="G94" s="401"/>
      <c r="H94" s="401"/>
      <c r="I94" s="401"/>
      <c r="J94" s="401"/>
      <c r="K94" s="401"/>
      <c r="L94" s="401"/>
      <c r="M94" s="401"/>
      <c r="N94" s="401"/>
      <c r="O94" s="401"/>
      <c r="P94" s="401"/>
      <c r="Q94" s="401"/>
      <c r="R94" s="401"/>
      <c r="S94" s="401"/>
      <c r="T94" s="401"/>
      <c r="U94" s="401"/>
      <c r="V94" s="401"/>
      <c r="W94" s="401"/>
      <c r="X94" s="401"/>
      <c r="Y94" s="401"/>
      <c r="Z94" s="401"/>
      <c r="AA94" s="401"/>
      <c r="AB94" s="401"/>
      <c r="AC94" s="401"/>
      <c r="AD94" s="401"/>
      <c r="AE94" s="401"/>
      <c r="AF94" s="401"/>
      <c r="AG94" s="401"/>
      <c r="AH94" s="401"/>
      <c r="AI94" s="401"/>
      <c r="AJ94" s="401"/>
      <c r="AK94" s="401"/>
      <c r="AL94" s="401"/>
      <c r="AM94" s="401"/>
      <c r="AN94" s="401"/>
      <c r="AO94" s="401"/>
      <c r="AP94" s="401"/>
      <c r="AQ94" s="401"/>
      <c r="AR94" s="401"/>
      <c r="AS94" s="401"/>
      <c r="AT94" s="401"/>
      <c r="AU94" s="401"/>
      <c r="AV94" s="401"/>
      <c r="AW94" s="401"/>
      <c r="AX94" s="401"/>
      <c r="AY94" s="401"/>
      <c r="AZ94" s="401"/>
      <c r="BA94" s="401"/>
      <c r="BB94" s="401"/>
      <c r="BC94" s="401"/>
      <c r="BD94" s="401"/>
      <c r="BE94" s="401"/>
      <c r="BF94" s="401"/>
      <c r="BG94" s="401"/>
      <c r="BH94" s="401"/>
      <c r="BI94" s="401"/>
      <c r="BJ94" s="401"/>
      <c r="BK94" s="401"/>
      <c r="BL94" s="401"/>
      <c r="BM94" s="401"/>
      <c r="BN94" s="401"/>
      <c r="BO94" s="401"/>
      <c r="BP94" s="401"/>
      <c r="BQ94" s="401"/>
      <c r="BR94" s="401"/>
      <c r="BS94" s="401"/>
      <c r="BT94" s="401"/>
      <c r="BU94" s="401"/>
      <c r="BV94" s="401"/>
    </row>
    <row r="95" spans="1:74" s="221" customFormat="1">
      <c r="A95" s="380"/>
      <c r="B95" s="508" t="s">
        <v>1855</v>
      </c>
      <c r="C95" s="210" t="s">
        <v>13</v>
      </c>
      <c r="D95" s="538">
        <v>4</v>
      </c>
      <c r="E95" s="882"/>
      <c r="F95" s="544"/>
      <c r="G95" s="401"/>
      <c r="H95" s="401"/>
      <c r="I95" s="401"/>
      <c r="J95" s="401"/>
      <c r="K95" s="401"/>
      <c r="L95" s="401"/>
      <c r="M95" s="401"/>
      <c r="N95" s="401"/>
      <c r="O95" s="401"/>
      <c r="P95" s="401"/>
      <c r="Q95" s="401"/>
      <c r="R95" s="401"/>
      <c r="S95" s="401"/>
      <c r="T95" s="401"/>
      <c r="U95" s="401"/>
      <c r="V95" s="401"/>
      <c r="W95" s="401"/>
      <c r="X95" s="401"/>
      <c r="Y95" s="401"/>
      <c r="Z95" s="401"/>
      <c r="AA95" s="401"/>
      <c r="AB95" s="401"/>
      <c r="AC95" s="401"/>
      <c r="AD95" s="401"/>
      <c r="AE95" s="401"/>
      <c r="AF95" s="401"/>
      <c r="AG95" s="401"/>
      <c r="AH95" s="401"/>
      <c r="AI95" s="401"/>
      <c r="AJ95" s="401"/>
      <c r="AK95" s="401"/>
      <c r="AL95" s="401"/>
      <c r="AM95" s="401"/>
      <c r="AN95" s="401"/>
      <c r="AO95" s="401"/>
      <c r="AP95" s="401"/>
      <c r="AQ95" s="401"/>
      <c r="AR95" s="401"/>
      <c r="AS95" s="401"/>
      <c r="AT95" s="401"/>
      <c r="AU95" s="401"/>
      <c r="AV95" s="401"/>
      <c r="AW95" s="401"/>
      <c r="AX95" s="401"/>
      <c r="AY95" s="401"/>
      <c r="AZ95" s="401"/>
      <c r="BA95" s="401"/>
      <c r="BB95" s="401"/>
      <c r="BC95" s="401"/>
      <c r="BD95" s="401"/>
      <c r="BE95" s="401"/>
      <c r="BF95" s="401"/>
      <c r="BG95" s="401"/>
      <c r="BH95" s="401"/>
      <c r="BI95" s="401"/>
      <c r="BJ95" s="401"/>
      <c r="BK95" s="401"/>
      <c r="BL95" s="401"/>
      <c r="BM95" s="401"/>
      <c r="BN95" s="401"/>
      <c r="BO95" s="401"/>
      <c r="BP95" s="401"/>
      <c r="BQ95" s="401"/>
      <c r="BR95" s="401"/>
      <c r="BS95" s="401"/>
      <c r="BT95" s="401"/>
      <c r="BU95" s="401"/>
      <c r="BV95" s="401"/>
    </row>
    <row r="96" spans="1:74" s="221" customFormat="1">
      <c r="A96" s="380"/>
      <c r="B96" s="508" t="s">
        <v>294</v>
      </c>
      <c r="C96" s="210" t="s">
        <v>13</v>
      </c>
      <c r="D96" s="538">
        <v>2</v>
      </c>
      <c r="E96" s="882"/>
      <c r="F96" s="544"/>
      <c r="G96" s="401"/>
      <c r="H96" s="401"/>
      <c r="I96" s="401"/>
      <c r="J96" s="401"/>
      <c r="K96" s="401"/>
      <c r="L96" s="401"/>
      <c r="M96" s="401"/>
      <c r="N96" s="401"/>
      <c r="O96" s="401"/>
      <c r="P96" s="401"/>
      <c r="Q96" s="401"/>
      <c r="R96" s="401"/>
      <c r="S96" s="401"/>
      <c r="T96" s="401"/>
      <c r="U96" s="401"/>
      <c r="V96" s="401"/>
      <c r="W96" s="401"/>
      <c r="X96" s="401"/>
      <c r="Y96" s="401"/>
      <c r="Z96" s="401"/>
      <c r="AA96" s="401"/>
      <c r="AB96" s="401"/>
      <c r="AC96" s="401"/>
      <c r="AD96" s="401"/>
      <c r="AE96" s="401"/>
      <c r="AF96" s="401"/>
      <c r="AG96" s="401"/>
      <c r="AH96" s="401"/>
      <c r="AI96" s="401"/>
      <c r="AJ96" s="401"/>
      <c r="AK96" s="401"/>
      <c r="AL96" s="401"/>
      <c r="AM96" s="401"/>
      <c r="AN96" s="401"/>
      <c r="AO96" s="401"/>
      <c r="AP96" s="401"/>
      <c r="AQ96" s="401"/>
      <c r="AR96" s="401"/>
      <c r="AS96" s="401"/>
      <c r="AT96" s="401"/>
      <c r="AU96" s="401"/>
      <c r="AV96" s="401"/>
      <c r="AW96" s="401"/>
      <c r="AX96" s="401"/>
      <c r="AY96" s="401"/>
      <c r="AZ96" s="401"/>
      <c r="BA96" s="401"/>
      <c r="BB96" s="401"/>
      <c r="BC96" s="401"/>
      <c r="BD96" s="401"/>
      <c r="BE96" s="401"/>
      <c r="BF96" s="401"/>
      <c r="BG96" s="401"/>
      <c r="BH96" s="401"/>
      <c r="BI96" s="401"/>
      <c r="BJ96" s="401"/>
      <c r="BK96" s="401"/>
      <c r="BL96" s="401"/>
      <c r="BM96" s="401"/>
      <c r="BN96" s="401"/>
      <c r="BO96" s="401"/>
      <c r="BP96" s="401"/>
      <c r="BQ96" s="401"/>
      <c r="BR96" s="401"/>
      <c r="BS96" s="401"/>
      <c r="BT96" s="401"/>
      <c r="BU96" s="401"/>
      <c r="BV96" s="401"/>
    </row>
    <row r="97" spans="1:74" s="221" customFormat="1">
      <c r="A97" s="380"/>
      <c r="B97" s="508" t="s">
        <v>295</v>
      </c>
      <c r="C97" s="210" t="s">
        <v>13</v>
      </c>
      <c r="D97" s="538">
        <v>4</v>
      </c>
      <c r="E97" s="882"/>
      <c r="F97" s="544"/>
      <c r="G97" s="401"/>
      <c r="H97" s="401"/>
      <c r="I97" s="401"/>
      <c r="J97" s="401"/>
      <c r="K97" s="401"/>
      <c r="L97" s="401"/>
      <c r="M97" s="401"/>
      <c r="N97" s="401"/>
      <c r="O97" s="401"/>
      <c r="P97" s="401"/>
      <c r="Q97" s="401"/>
      <c r="R97" s="401"/>
      <c r="S97" s="401"/>
      <c r="T97" s="401"/>
      <c r="U97" s="401"/>
      <c r="V97" s="401"/>
      <c r="W97" s="401"/>
      <c r="X97" s="401"/>
      <c r="Y97" s="401"/>
      <c r="Z97" s="401"/>
      <c r="AA97" s="401"/>
      <c r="AB97" s="401"/>
      <c r="AC97" s="401"/>
      <c r="AD97" s="401"/>
      <c r="AE97" s="401"/>
      <c r="AF97" s="401"/>
      <c r="AG97" s="401"/>
      <c r="AH97" s="401"/>
      <c r="AI97" s="401"/>
      <c r="AJ97" s="401"/>
      <c r="AK97" s="401"/>
      <c r="AL97" s="401"/>
      <c r="AM97" s="401"/>
      <c r="AN97" s="401"/>
      <c r="AO97" s="401"/>
      <c r="AP97" s="401"/>
      <c r="AQ97" s="401"/>
      <c r="AR97" s="401"/>
      <c r="AS97" s="401"/>
      <c r="AT97" s="401"/>
      <c r="AU97" s="401"/>
      <c r="AV97" s="401"/>
      <c r="AW97" s="401"/>
      <c r="AX97" s="401"/>
      <c r="AY97" s="401"/>
      <c r="AZ97" s="401"/>
      <c r="BA97" s="401"/>
      <c r="BB97" s="401"/>
      <c r="BC97" s="401"/>
      <c r="BD97" s="401"/>
      <c r="BE97" s="401"/>
      <c r="BF97" s="401"/>
      <c r="BG97" s="401"/>
      <c r="BH97" s="401"/>
      <c r="BI97" s="401"/>
      <c r="BJ97" s="401"/>
      <c r="BK97" s="401"/>
      <c r="BL97" s="401"/>
      <c r="BM97" s="401"/>
      <c r="BN97" s="401"/>
      <c r="BO97" s="401"/>
      <c r="BP97" s="401"/>
      <c r="BQ97" s="401"/>
      <c r="BR97" s="401"/>
      <c r="BS97" s="401"/>
      <c r="BT97" s="401"/>
      <c r="BU97" s="401"/>
      <c r="BV97" s="401"/>
    </row>
    <row r="98" spans="1:74" s="221" customFormat="1">
      <c r="A98" s="380"/>
      <c r="B98" s="508" t="s">
        <v>2079</v>
      </c>
      <c r="C98" s="210" t="s">
        <v>13</v>
      </c>
      <c r="D98" s="538">
        <v>2</v>
      </c>
      <c r="E98" s="882"/>
      <c r="F98" s="544"/>
      <c r="G98" s="401"/>
      <c r="H98" s="401"/>
      <c r="I98" s="401"/>
      <c r="J98" s="401"/>
      <c r="K98" s="401"/>
      <c r="L98" s="401"/>
      <c r="M98" s="401"/>
      <c r="N98" s="401"/>
      <c r="O98" s="401"/>
      <c r="P98" s="401"/>
      <c r="Q98" s="401"/>
      <c r="R98" s="401"/>
      <c r="S98" s="401"/>
      <c r="T98" s="401"/>
      <c r="U98" s="401"/>
      <c r="V98" s="401"/>
      <c r="W98" s="401"/>
      <c r="X98" s="401"/>
      <c r="Y98" s="401"/>
      <c r="Z98" s="401"/>
      <c r="AA98" s="401"/>
      <c r="AB98" s="401"/>
      <c r="AC98" s="401"/>
      <c r="AD98" s="401"/>
      <c r="AE98" s="401"/>
      <c r="AF98" s="401"/>
      <c r="AG98" s="401"/>
      <c r="AH98" s="401"/>
      <c r="AI98" s="401"/>
      <c r="AJ98" s="401"/>
      <c r="AK98" s="401"/>
      <c r="AL98" s="401"/>
      <c r="AM98" s="401"/>
      <c r="AN98" s="401"/>
      <c r="AO98" s="401"/>
      <c r="AP98" s="401"/>
      <c r="AQ98" s="401"/>
      <c r="AR98" s="401"/>
      <c r="AS98" s="401"/>
      <c r="AT98" s="401"/>
      <c r="AU98" s="401"/>
      <c r="AV98" s="401"/>
      <c r="AW98" s="401"/>
      <c r="AX98" s="401"/>
      <c r="AY98" s="401"/>
      <c r="AZ98" s="401"/>
      <c r="BA98" s="401"/>
      <c r="BB98" s="401"/>
      <c r="BC98" s="401"/>
      <c r="BD98" s="401"/>
      <c r="BE98" s="401"/>
      <c r="BF98" s="401"/>
      <c r="BG98" s="401"/>
      <c r="BH98" s="401"/>
      <c r="BI98" s="401"/>
      <c r="BJ98" s="401"/>
      <c r="BK98" s="401"/>
      <c r="BL98" s="401"/>
      <c r="BM98" s="401"/>
      <c r="BN98" s="401"/>
      <c r="BO98" s="401"/>
      <c r="BP98" s="401"/>
      <c r="BQ98" s="401"/>
      <c r="BR98" s="401"/>
      <c r="BS98" s="401"/>
      <c r="BT98" s="401"/>
      <c r="BU98" s="401"/>
      <c r="BV98" s="401"/>
    </row>
    <row r="99" spans="1:74" s="221" customFormat="1">
      <c r="A99" s="380"/>
      <c r="B99" s="508" t="s">
        <v>296</v>
      </c>
      <c r="C99" s="210" t="s">
        <v>13</v>
      </c>
      <c r="D99" s="538">
        <v>2</v>
      </c>
      <c r="E99" s="882"/>
      <c r="F99" s="544"/>
      <c r="G99" s="401"/>
      <c r="H99" s="401"/>
      <c r="I99" s="401"/>
      <c r="J99" s="401"/>
      <c r="K99" s="401"/>
      <c r="L99" s="401"/>
      <c r="M99" s="401"/>
      <c r="N99" s="401"/>
      <c r="O99" s="401"/>
      <c r="P99" s="401"/>
      <c r="Q99" s="401"/>
      <c r="R99" s="401"/>
      <c r="S99" s="401"/>
      <c r="T99" s="401"/>
      <c r="U99" s="401"/>
      <c r="V99" s="401"/>
      <c r="W99" s="401"/>
      <c r="X99" s="401"/>
      <c r="Y99" s="401"/>
      <c r="Z99" s="401"/>
      <c r="AA99" s="401"/>
      <c r="AB99" s="401"/>
      <c r="AC99" s="401"/>
      <c r="AD99" s="401"/>
      <c r="AE99" s="401"/>
      <c r="AF99" s="401"/>
      <c r="AG99" s="401"/>
      <c r="AH99" s="401"/>
      <c r="AI99" s="401"/>
      <c r="AJ99" s="401"/>
      <c r="AK99" s="401"/>
      <c r="AL99" s="401"/>
      <c r="AM99" s="401"/>
      <c r="AN99" s="401"/>
      <c r="AO99" s="401"/>
      <c r="AP99" s="401"/>
      <c r="AQ99" s="401"/>
      <c r="AR99" s="401"/>
      <c r="AS99" s="401"/>
      <c r="AT99" s="401"/>
      <c r="AU99" s="401"/>
      <c r="AV99" s="401"/>
      <c r="AW99" s="401"/>
      <c r="AX99" s="401"/>
      <c r="AY99" s="401"/>
      <c r="AZ99" s="401"/>
      <c r="BA99" s="401"/>
      <c r="BB99" s="401"/>
      <c r="BC99" s="401"/>
      <c r="BD99" s="401"/>
      <c r="BE99" s="401"/>
      <c r="BF99" s="401"/>
      <c r="BG99" s="401"/>
      <c r="BH99" s="401"/>
      <c r="BI99" s="401"/>
      <c r="BJ99" s="401"/>
      <c r="BK99" s="401"/>
      <c r="BL99" s="401"/>
      <c r="BM99" s="401"/>
      <c r="BN99" s="401"/>
      <c r="BO99" s="401"/>
      <c r="BP99" s="401"/>
      <c r="BQ99" s="401"/>
      <c r="BR99" s="401"/>
      <c r="BS99" s="401"/>
      <c r="BT99" s="401"/>
      <c r="BU99" s="401"/>
      <c r="BV99" s="401"/>
    </row>
    <row r="100" spans="1:74" s="221" customFormat="1">
      <c r="A100" s="380"/>
      <c r="B100" s="508" t="s">
        <v>297</v>
      </c>
      <c r="C100" s="210" t="s">
        <v>13</v>
      </c>
      <c r="D100" s="538">
        <v>1</v>
      </c>
      <c r="E100" s="882"/>
      <c r="F100" s="544"/>
      <c r="G100" s="401"/>
      <c r="H100" s="401"/>
      <c r="I100" s="401"/>
      <c r="J100" s="401"/>
      <c r="K100" s="401"/>
      <c r="L100" s="401"/>
      <c r="M100" s="401"/>
      <c r="N100" s="401"/>
      <c r="O100" s="401"/>
      <c r="P100" s="401"/>
      <c r="Q100" s="401"/>
      <c r="R100" s="401"/>
      <c r="S100" s="401"/>
      <c r="T100" s="401"/>
      <c r="U100" s="401"/>
      <c r="V100" s="401"/>
      <c r="W100" s="401"/>
      <c r="X100" s="401"/>
      <c r="Y100" s="401"/>
      <c r="Z100" s="401"/>
      <c r="AA100" s="401"/>
      <c r="AB100" s="401"/>
      <c r="AC100" s="401"/>
      <c r="AD100" s="401"/>
      <c r="AE100" s="401"/>
      <c r="AF100" s="401"/>
      <c r="AG100" s="401"/>
      <c r="AH100" s="401"/>
      <c r="AI100" s="401"/>
      <c r="AJ100" s="401"/>
      <c r="AK100" s="401"/>
      <c r="AL100" s="401"/>
      <c r="AM100" s="401"/>
      <c r="AN100" s="401"/>
      <c r="AO100" s="401"/>
      <c r="AP100" s="401"/>
      <c r="AQ100" s="401"/>
      <c r="AR100" s="401"/>
      <c r="AS100" s="401"/>
      <c r="AT100" s="401"/>
      <c r="AU100" s="401"/>
      <c r="AV100" s="401"/>
      <c r="AW100" s="401"/>
      <c r="AX100" s="401"/>
      <c r="AY100" s="401"/>
      <c r="AZ100" s="401"/>
      <c r="BA100" s="401"/>
      <c r="BB100" s="401"/>
      <c r="BC100" s="401"/>
      <c r="BD100" s="401"/>
      <c r="BE100" s="401"/>
      <c r="BF100" s="401"/>
      <c r="BG100" s="401"/>
      <c r="BH100" s="401"/>
      <c r="BI100" s="401"/>
      <c r="BJ100" s="401"/>
      <c r="BK100" s="401"/>
      <c r="BL100" s="401"/>
      <c r="BM100" s="401"/>
      <c r="BN100" s="401"/>
      <c r="BO100" s="401"/>
      <c r="BP100" s="401"/>
      <c r="BQ100" s="401"/>
      <c r="BR100" s="401"/>
      <c r="BS100" s="401"/>
      <c r="BT100" s="401"/>
      <c r="BU100" s="401"/>
      <c r="BV100" s="401"/>
    </row>
    <row r="101" spans="1:74" s="221" customFormat="1">
      <c r="A101" s="380"/>
      <c r="B101" s="508" t="s">
        <v>1678</v>
      </c>
      <c r="C101" s="210" t="s">
        <v>13</v>
      </c>
      <c r="D101" s="538">
        <v>1</v>
      </c>
      <c r="E101" s="882"/>
      <c r="F101" s="544"/>
      <c r="G101" s="401"/>
      <c r="H101" s="401"/>
      <c r="I101" s="401"/>
      <c r="J101" s="401"/>
      <c r="K101" s="401"/>
      <c r="L101" s="401"/>
      <c r="M101" s="401"/>
      <c r="N101" s="401"/>
      <c r="O101" s="401"/>
      <c r="P101" s="401"/>
      <c r="Q101" s="401"/>
      <c r="R101" s="401"/>
      <c r="S101" s="401"/>
      <c r="T101" s="401"/>
      <c r="U101" s="401"/>
      <c r="V101" s="401"/>
      <c r="W101" s="401"/>
      <c r="X101" s="401"/>
      <c r="Y101" s="401"/>
      <c r="Z101" s="401"/>
      <c r="AA101" s="401"/>
      <c r="AB101" s="401"/>
      <c r="AC101" s="401"/>
      <c r="AD101" s="401"/>
      <c r="AE101" s="401"/>
      <c r="AF101" s="401"/>
      <c r="AG101" s="401"/>
      <c r="AH101" s="401"/>
      <c r="AI101" s="401"/>
      <c r="AJ101" s="401"/>
      <c r="AK101" s="401"/>
      <c r="AL101" s="401"/>
      <c r="AM101" s="401"/>
      <c r="AN101" s="401"/>
      <c r="AO101" s="401"/>
      <c r="AP101" s="401"/>
      <c r="AQ101" s="401"/>
      <c r="AR101" s="401"/>
      <c r="AS101" s="401"/>
      <c r="AT101" s="401"/>
      <c r="AU101" s="401"/>
      <c r="AV101" s="401"/>
      <c r="AW101" s="401"/>
      <c r="AX101" s="401"/>
      <c r="AY101" s="401"/>
      <c r="AZ101" s="401"/>
      <c r="BA101" s="401"/>
      <c r="BB101" s="401"/>
      <c r="BC101" s="401"/>
      <c r="BD101" s="401"/>
      <c r="BE101" s="401"/>
      <c r="BF101" s="401"/>
      <c r="BG101" s="401"/>
      <c r="BH101" s="401"/>
      <c r="BI101" s="401"/>
      <c r="BJ101" s="401"/>
      <c r="BK101" s="401"/>
      <c r="BL101" s="401"/>
      <c r="BM101" s="401"/>
      <c r="BN101" s="401"/>
      <c r="BO101" s="401"/>
      <c r="BP101" s="401"/>
      <c r="BQ101" s="401"/>
      <c r="BR101" s="401"/>
      <c r="BS101" s="401"/>
      <c r="BT101" s="401"/>
      <c r="BU101" s="401"/>
      <c r="BV101" s="401"/>
    </row>
    <row r="102" spans="1:74" s="221" customFormat="1">
      <c r="A102" s="380"/>
      <c r="B102" s="508" t="s">
        <v>1679</v>
      </c>
      <c r="C102" s="210" t="s">
        <v>13</v>
      </c>
      <c r="D102" s="538">
        <v>1</v>
      </c>
      <c r="E102" s="882"/>
      <c r="F102" s="544"/>
      <c r="G102" s="401"/>
      <c r="H102" s="401"/>
      <c r="I102" s="401"/>
      <c r="J102" s="401"/>
      <c r="K102" s="401"/>
      <c r="L102" s="401"/>
      <c r="M102" s="401"/>
      <c r="N102" s="401"/>
      <c r="O102" s="401"/>
      <c r="P102" s="401"/>
      <c r="Q102" s="401"/>
      <c r="R102" s="401"/>
      <c r="S102" s="401"/>
      <c r="T102" s="401"/>
      <c r="U102" s="401"/>
      <c r="V102" s="401"/>
      <c r="W102" s="401"/>
      <c r="X102" s="401"/>
      <c r="Y102" s="401"/>
      <c r="Z102" s="401"/>
      <c r="AA102" s="401"/>
      <c r="AB102" s="401"/>
      <c r="AC102" s="401"/>
      <c r="AD102" s="401"/>
      <c r="AE102" s="401"/>
      <c r="AF102" s="401"/>
      <c r="AG102" s="401"/>
      <c r="AH102" s="401"/>
      <c r="AI102" s="401"/>
      <c r="AJ102" s="401"/>
      <c r="AK102" s="401"/>
      <c r="AL102" s="401"/>
      <c r="AM102" s="401"/>
      <c r="AN102" s="401"/>
      <c r="AO102" s="401"/>
      <c r="AP102" s="401"/>
      <c r="AQ102" s="401"/>
      <c r="AR102" s="401"/>
      <c r="AS102" s="401"/>
      <c r="AT102" s="401"/>
      <c r="AU102" s="401"/>
      <c r="AV102" s="401"/>
      <c r="AW102" s="401"/>
      <c r="AX102" s="401"/>
      <c r="AY102" s="401"/>
      <c r="AZ102" s="401"/>
      <c r="BA102" s="401"/>
      <c r="BB102" s="401"/>
      <c r="BC102" s="401"/>
      <c r="BD102" s="401"/>
      <c r="BE102" s="401"/>
      <c r="BF102" s="401"/>
      <c r="BG102" s="401"/>
      <c r="BH102" s="401"/>
      <c r="BI102" s="401"/>
      <c r="BJ102" s="401"/>
      <c r="BK102" s="401"/>
      <c r="BL102" s="401"/>
      <c r="BM102" s="401"/>
      <c r="BN102" s="401"/>
      <c r="BO102" s="401"/>
      <c r="BP102" s="401"/>
      <c r="BQ102" s="401"/>
      <c r="BR102" s="401"/>
      <c r="BS102" s="401"/>
      <c r="BT102" s="401"/>
      <c r="BU102" s="401"/>
      <c r="BV102" s="401"/>
    </row>
    <row r="103" spans="1:74" s="221" customFormat="1">
      <c r="A103" s="403"/>
      <c r="B103" s="508" t="s">
        <v>1680</v>
      </c>
      <c r="C103" s="210" t="s">
        <v>13</v>
      </c>
      <c r="D103" s="538">
        <v>1</v>
      </c>
      <c r="E103" s="884"/>
      <c r="F103" s="544"/>
      <c r="G103" s="401"/>
      <c r="H103" s="401"/>
      <c r="I103" s="401"/>
      <c r="J103" s="401"/>
      <c r="K103" s="401"/>
      <c r="L103" s="401"/>
      <c r="M103" s="401"/>
      <c r="N103" s="401"/>
      <c r="O103" s="401"/>
      <c r="P103" s="401"/>
      <c r="Q103" s="401"/>
      <c r="R103" s="401"/>
      <c r="S103" s="401"/>
      <c r="T103" s="401"/>
      <c r="U103" s="401"/>
      <c r="V103" s="401"/>
      <c r="W103" s="401"/>
      <c r="X103" s="401"/>
      <c r="Y103" s="401"/>
      <c r="Z103" s="401"/>
      <c r="AA103" s="401"/>
      <c r="AB103" s="401"/>
      <c r="AC103" s="401"/>
      <c r="AD103" s="401"/>
      <c r="AE103" s="401"/>
      <c r="AF103" s="401"/>
      <c r="AG103" s="401"/>
      <c r="AH103" s="401"/>
      <c r="AI103" s="401"/>
      <c r="AJ103" s="401"/>
      <c r="AK103" s="401"/>
      <c r="AL103" s="401"/>
      <c r="AM103" s="401"/>
      <c r="AN103" s="401"/>
      <c r="AO103" s="401"/>
      <c r="AP103" s="401"/>
      <c r="AQ103" s="401"/>
      <c r="AR103" s="401"/>
      <c r="AS103" s="401"/>
      <c r="AT103" s="401"/>
      <c r="AU103" s="401"/>
      <c r="AV103" s="401"/>
      <c r="AW103" s="401"/>
      <c r="AX103" s="401"/>
      <c r="AY103" s="401"/>
      <c r="AZ103" s="401"/>
      <c r="BA103" s="401"/>
      <c r="BB103" s="401"/>
      <c r="BC103" s="401"/>
      <c r="BD103" s="401"/>
      <c r="BE103" s="401"/>
      <c r="BF103" s="401"/>
      <c r="BG103" s="401"/>
      <c r="BH103" s="401"/>
      <c r="BI103" s="401"/>
      <c r="BJ103" s="401"/>
      <c r="BK103" s="401"/>
      <c r="BL103" s="401"/>
      <c r="BM103" s="401"/>
      <c r="BN103" s="401"/>
      <c r="BO103" s="401"/>
      <c r="BP103" s="401"/>
      <c r="BQ103" s="401"/>
      <c r="BR103" s="401"/>
      <c r="BS103" s="401"/>
      <c r="BT103" s="401"/>
      <c r="BU103" s="401"/>
      <c r="BV103" s="401"/>
    </row>
    <row r="104" spans="1:74" s="221" customFormat="1">
      <c r="A104" s="403"/>
      <c r="B104" s="209"/>
      <c r="C104" s="210"/>
      <c r="D104" s="210"/>
      <c r="E104" s="884"/>
      <c r="F104" s="544"/>
      <c r="G104" s="401"/>
      <c r="H104" s="401"/>
      <c r="I104" s="401"/>
      <c r="J104" s="401"/>
      <c r="K104" s="401"/>
      <c r="L104" s="401"/>
      <c r="M104" s="401"/>
      <c r="N104" s="401"/>
      <c r="O104" s="401"/>
      <c r="P104" s="401"/>
      <c r="Q104" s="401"/>
      <c r="R104" s="401"/>
      <c r="S104" s="401"/>
      <c r="T104" s="401"/>
      <c r="U104" s="401"/>
      <c r="V104" s="401"/>
      <c r="W104" s="401"/>
      <c r="X104" s="401"/>
      <c r="Y104" s="401"/>
      <c r="Z104" s="401"/>
      <c r="AA104" s="401"/>
      <c r="AB104" s="401"/>
      <c r="AC104" s="401"/>
      <c r="AD104" s="401"/>
      <c r="AE104" s="401"/>
      <c r="AF104" s="401"/>
      <c r="AG104" s="401"/>
      <c r="AH104" s="401"/>
      <c r="AI104" s="401"/>
      <c r="AJ104" s="401"/>
      <c r="AK104" s="401"/>
      <c r="AL104" s="401"/>
      <c r="AM104" s="401"/>
      <c r="AN104" s="401"/>
      <c r="AO104" s="401"/>
      <c r="AP104" s="401"/>
      <c r="AQ104" s="401"/>
      <c r="AR104" s="401"/>
      <c r="AS104" s="401"/>
      <c r="AT104" s="401"/>
      <c r="AU104" s="401"/>
      <c r="AV104" s="401"/>
      <c r="AW104" s="401"/>
      <c r="AX104" s="401"/>
      <c r="AY104" s="401"/>
      <c r="AZ104" s="401"/>
      <c r="BA104" s="401"/>
      <c r="BB104" s="401"/>
      <c r="BC104" s="401"/>
      <c r="BD104" s="401"/>
      <c r="BE104" s="401"/>
      <c r="BF104" s="401"/>
      <c r="BG104" s="401"/>
      <c r="BH104" s="401"/>
      <c r="BI104" s="401"/>
      <c r="BJ104" s="401"/>
      <c r="BK104" s="401"/>
      <c r="BL104" s="401"/>
      <c r="BM104" s="401"/>
      <c r="BN104" s="401"/>
      <c r="BO104" s="401"/>
      <c r="BP104" s="401"/>
      <c r="BQ104" s="401"/>
      <c r="BR104" s="401"/>
      <c r="BS104" s="401"/>
      <c r="BT104" s="401"/>
      <c r="BU104" s="401"/>
      <c r="BV104" s="401"/>
    </row>
    <row r="105" spans="1:74" s="221" customFormat="1">
      <c r="A105" s="404"/>
      <c r="B105" s="209" t="s">
        <v>298</v>
      </c>
      <c r="C105" s="210"/>
      <c r="D105" s="400"/>
      <c r="E105" s="308"/>
      <c r="F105" s="544"/>
      <c r="G105" s="401"/>
      <c r="H105" s="401"/>
      <c r="I105" s="401"/>
      <c r="J105" s="401"/>
      <c r="K105" s="401"/>
      <c r="L105" s="401"/>
      <c r="M105" s="401"/>
      <c r="N105" s="401"/>
      <c r="O105" s="401"/>
      <c r="P105" s="401"/>
      <c r="Q105" s="401"/>
      <c r="R105" s="401"/>
      <c r="S105" s="401"/>
      <c r="T105" s="401"/>
      <c r="U105" s="401"/>
      <c r="V105" s="401"/>
      <c r="W105" s="401"/>
      <c r="X105" s="401"/>
      <c r="Y105" s="401"/>
      <c r="Z105" s="401"/>
      <c r="AA105" s="401"/>
      <c r="AB105" s="401"/>
      <c r="AC105" s="401"/>
      <c r="AD105" s="401"/>
      <c r="AE105" s="401"/>
      <c r="AF105" s="401"/>
      <c r="AG105" s="401"/>
      <c r="AH105" s="401"/>
      <c r="AI105" s="401"/>
      <c r="AJ105" s="401"/>
      <c r="AK105" s="401"/>
      <c r="AL105" s="401"/>
      <c r="AM105" s="401"/>
      <c r="AN105" s="401"/>
      <c r="AO105" s="401"/>
      <c r="AP105" s="401"/>
      <c r="AQ105" s="401"/>
      <c r="AR105" s="401"/>
      <c r="AS105" s="401"/>
      <c r="AT105" s="401"/>
      <c r="AU105" s="401"/>
      <c r="AV105" s="401"/>
      <c r="AW105" s="401"/>
      <c r="AX105" s="401"/>
      <c r="AY105" s="401"/>
      <c r="AZ105" s="401"/>
      <c r="BA105" s="401"/>
      <c r="BB105" s="401"/>
      <c r="BC105" s="401"/>
      <c r="BD105" s="401"/>
      <c r="BE105" s="401"/>
      <c r="BF105" s="401"/>
      <c r="BG105" s="401"/>
      <c r="BH105" s="401"/>
      <c r="BI105" s="401"/>
      <c r="BJ105" s="401"/>
      <c r="BK105" s="401"/>
      <c r="BL105" s="401"/>
      <c r="BM105" s="401"/>
      <c r="BN105" s="401"/>
      <c r="BO105" s="401"/>
      <c r="BP105" s="401"/>
      <c r="BQ105" s="401"/>
      <c r="BR105" s="401"/>
      <c r="BS105" s="401"/>
      <c r="BT105" s="401"/>
      <c r="BU105" s="401"/>
      <c r="BV105" s="401"/>
    </row>
    <row r="106" spans="1:74" s="221" customFormat="1">
      <c r="A106" s="404"/>
      <c r="B106" s="209" t="s">
        <v>299</v>
      </c>
      <c r="C106" s="210"/>
      <c r="D106" s="400"/>
      <c r="E106" s="308"/>
      <c r="F106" s="263"/>
      <c r="G106" s="401"/>
      <c r="H106" s="401"/>
      <c r="I106" s="401"/>
      <c r="J106" s="401"/>
      <c r="K106" s="401"/>
      <c r="L106" s="401"/>
      <c r="M106" s="401"/>
      <c r="N106" s="401"/>
      <c r="O106" s="401"/>
      <c r="P106" s="401"/>
      <c r="Q106" s="401"/>
      <c r="R106" s="401"/>
      <c r="S106" s="401"/>
      <c r="T106" s="401"/>
      <c r="U106" s="401"/>
      <c r="V106" s="401"/>
      <c r="W106" s="401"/>
      <c r="X106" s="401"/>
      <c r="Y106" s="401"/>
      <c r="Z106" s="401"/>
      <c r="AA106" s="401"/>
      <c r="AB106" s="401"/>
      <c r="AC106" s="401"/>
      <c r="AD106" s="401"/>
      <c r="AE106" s="401"/>
      <c r="AF106" s="401"/>
      <c r="AG106" s="401"/>
      <c r="AH106" s="401"/>
      <c r="AI106" s="401"/>
      <c r="AJ106" s="401"/>
      <c r="AK106" s="401"/>
      <c r="AL106" s="401"/>
      <c r="AM106" s="401"/>
      <c r="AN106" s="401"/>
      <c r="AO106" s="401"/>
      <c r="AP106" s="401"/>
      <c r="AQ106" s="401"/>
      <c r="AR106" s="401"/>
      <c r="AS106" s="401"/>
      <c r="AT106" s="401"/>
      <c r="AU106" s="401"/>
      <c r="AV106" s="401"/>
      <c r="AW106" s="401"/>
      <c r="AX106" s="401"/>
      <c r="AY106" s="401"/>
      <c r="AZ106" s="401"/>
      <c r="BA106" s="401"/>
      <c r="BB106" s="401"/>
      <c r="BC106" s="401"/>
      <c r="BD106" s="401"/>
      <c r="BE106" s="401"/>
      <c r="BF106" s="401"/>
      <c r="BG106" s="401"/>
      <c r="BH106" s="401"/>
      <c r="BI106" s="401"/>
      <c r="BJ106" s="401"/>
      <c r="BK106" s="401"/>
      <c r="BL106" s="401"/>
      <c r="BM106" s="401"/>
      <c r="BN106" s="401"/>
      <c r="BO106" s="401"/>
      <c r="BP106" s="401"/>
      <c r="BQ106" s="401"/>
      <c r="BR106" s="401"/>
      <c r="BS106" s="401"/>
      <c r="BT106" s="401"/>
      <c r="BU106" s="401"/>
      <c r="BV106" s="401"/>
    </row>
    <row r="107" spans="1:74" s="221" customFormat="1">
      <c r="A107" s="399"/>
      <c r="B107" s="209" t="s">
        <v>300</v>
      </c>
      <c r="C107" s="210"/>
      <c r="D107" s="400"/>
      <c r="E107" s="883"/>
      <c r="F107" s="543"/>
      <c r="G107" s="401"/>
      <c r="H107" s="401"/>
      <c r="I107" s="401"/>
      <c r="J107" s="401"/>
      <c r="K107" s="401"/>
      <c r="L107" s="401"/>
      <c r="M107" s="401"/>
      <c r="N107" s="401"/>
      <c r="O107" s="401"/>
      <c r="P107" s="401"/>
      <c r="Q107" s="401"/>
      <c r="R107" s="401"/>
      <c r="S107" s="401"/>
      <c r="T107" s="401"/>
      <c r="U107" s="401"/>
      <c r="V107" s="401"/>
      <c r="W107" s="401"/>
      <c r="X107" s="401"/>
      <c r="Y107" s="401"/>
      <c r="Z107" s="401"/>
      <c r="AA107" s="401"/>
      <c r="AB107" s="401"/>
      <c r="AC107" s="401"/>
      <c r="AD107" s="401"/>
      <c r="AE107" s="401"/>
      <c r="AF107" s="401"/>
      <c r="AG107" s="401"/>
      <c r="AH107" s="401"/>
      <c r="AI107" s="401"/>
      <c r="AJ107" s="401"/>
      <c r="AK107" s="401"/>
      <c r="AL107" s="401"/>
      <c r="AM107" s="401"/>
      <c r="AN107" s="401"/>
      <c r="AO107" s="401"/>
      <c r="AP107" s="401"/>
      <c r="AQ107" s="401"/>
      <c r="AR107" s="401"/>
      <c r="AS107" s="401"/>
      <c r="AT107" s="401"/>
      <c r="AU107" s="401"/>
      <c r="AV107" s="401"/>
      <c r="AW107" s="401"/>
      <c r="AX107" s="401"/>
      <c r="AY107" s="401"/>
      <c r="AZ107" s="401"/>
      <c r="BA107" s="401"/>
      <c r="BB107" s="401"/>
      <c r="BC107" s="401"/>
      <c r="BD107" s="401"/>
      <c r="BE107" s="401"/>
      <c r="BF107" s="401"/>
      <c r="BG107" s="401"/>
      <c r="BH107" s="401"/>
      <c r="BI107" s="401"/>
      <c r="BJ107" s="401"/>
      <c r="BK107" s="401"/>
      <c r="BL107" s="401"/>
      <c r="BM107" s="401"/>
      <c r="BN107" s="401"/>
      <c r="BO107" s="401"/>
      <c r="BP107" s="401"/>
      <c r="BQ107" s="401"/>
      <c r="BR107" s="401"/>
      <c r="BS107" s="401"/>
      <c r="BT107" s="401"/>
      <c r="BU107" s="401"/>
      <c r="BV107" s="401"/>
    </row>
    <row r="108" spans="1:74" s="221" customFormat="1">
      <c r="A108" s="399"/>
      <c r="B108" s="534" t="s">
        <v>301</v>
      </c>
      <c r="C108" s="536"/>
      <c r="D108" s="405"/>
      <c r="E108" s="885"/>
      <c r="F108" s="545"/>
      <c r="G108" s="401"/>
      <c r="H108" s="401"/>
      <c r="I108" s="401"/>
      <c r="J108" s="401"/>
      <c r="K108" s="401"/>
      <c r="L108" s="401"/>
      <c r="M108" s="401"/>
      <c r="N108" s="401"/>
      <c r="O108" s="401"/>
      <c r="P108" s="401"/>
      <c r="Q108" s="401"/>
      <c r="R108" s="401"/>
      <c r="S108" s="401"/>
      <c r="T108" s="401"/>
      <c r="U108" s="401"/>
      <c r="V108" s="401"/>
      <c r="W108" s="401"/>
      <c r="X108" s="401"/>
      <c r="Y108" s="401"/>
      <c r="Z108" s="401"/>
      <c r="AA108" s="401"/>
      <c r="AB108" s="401"/>
      <c r="AC108" s="401"/>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1"/>
      <c r="AY108" s="401"/>
      <c r="AZ108" s="401"/>
      <c r="BA108" s="401"/>
      <c r="BB108" s="401"/>
      <c r="BC108" s="401"/>
      <c r="BD108" s="401"/>
      <c r="BE108" s="401"/>
      <c r="BF108" s="401"/>
      <c r="BG108" s="401"/>
      <c r="BH108" s="401"/>
      <c r="BI108" s="401"/>
      <c r="BJ108" s="401"/>
      <c r="BK108" s="401"/>
      <c r="BL108" s="401"/>
      <c r="BM108" s="401"/>
      <c r="BN108" s="401"/>
      <c r="BO108" s="401"/>
      <c r="BP108" s="401"/>
      <c r="BQ108" s="401"/>
      <c r="BR108" s="401"/>
      <c r="BS108" s="401"/>
      <c r="BT108" s="401"/>
      <c r="BU108" s="401"/>
      <c r="BV108" s="401"/>
    </row>
    <row r="109" spans="1:74">
      <c r="A109" s="399"/>
      <c r="B109" s="209"/>
      <c r="C109" s="210" t="s">
        <v>271</v>
      </c>
      <c r="D109" s="400">
        <v>1</v>
      </c>
      <c r="E109" s="883"/>
      <c r="F109" s="543">
        <f>SUM(D109*E109)</f>
        <v>0</v>
      </c>
    </row>
    <row r="110" spans="1:74">
      <c r="B110" s="406"/>
      <c r="E110" s="308"/>
    </row>
    <row r="111" spans="1:74">
      <c r="A111" s="380" t="s">
        <v>11</v>
      </c>
      <c r="B111" s="402" t="s">
        <v>302</v>
      </c>
      <c r="C111" s="210"/>
      <c r="D111" s="210"/>
      <c r="E111" s="882"/>
      <c r="F111" s="544"/>
    </row>
    <row r="112" spans="1:74">
      <c r="A112" s="380"/>
      <c r="B112" s="402" t="s">
        <v>2435</v>
      </c>
      <c r="C112" s="210"/>
      <c r="D112" s="210"/>
      <c r="E112" s="882"/>
      <c r="F112" s="544"/>
    </row>
    <row r="113" spans="1:6">
      <c r="A113" s="380"/>
      <c r="B113" s="402" t="s">
        <v>303</v>
      </c>
      <c r="C113" s="210"/>
      <c r="D113" s="210"/>
      <c r="E113" s="882"/>
      <c r="F113" s="544"/>
    </row>
    <row r="114" spans="1:6">
      <c r="A114" s="380"/>
      <c r="B114" s="402" t="s">
        <v>2080</v>
      </c>
      <c r="C114" s="210"/>
      <c r="D114" s="210"/>
      <c r="E114" s="882"/>
      <c r="F114" s="544"/>
    </row>
    <row r="115" spans="1:6">
      <c r="A115" s="380"/>
      <c r="B115" s="402" t="s">
        <v>2075</v>
      </c>
      <c r="C115" s="210"/>
      <c r="D115" s="210"/>
      <c r="E115" s="882"/>
      <c r="F115" s="544"/>
    </row>
    <row r="116" spans="1:6">
      <c r="A116" s="380"/>
      <c r="B116" s="402"/>
      <c r="C116" s="210"/>
      <c r="D116" s="210"/>
      <c r="E116" s="882"/>
      <c r="F116" s="544"/>
    </row>
    <row r="117" spans="1:6">
      <c r="A117" s="380"/>
      <c r="B117" s="508" t="s">
        <v>291</v>
      </c>
      <c r="C117" s="210" t="s">
        <v>13</v>
      </c>
      <c r="D117" s="538">
        <v>1</v>
      </c>
      <c r="E117" s="882"/>
      <c r="F117" s="544"/>
    </row>
    <row r="118" spans="1:6">
      <c r="A118" s="380"/>
      <c r="B118" s="508" t="s">
        <v>2081</v>
      </c>
      <c r="C118" s="210" t="s">
        <v>13</v>
      </c>
      <c r="D118" s="538">
        <v>1</v>
      </c>
      <c r="E118" s="882"/>
      <c r="F118" s="544"/>
    </row>
    <row r="119" spans="1:6">
      <c r="A119" s="380"/>
      <c r="B119" s="508" t="s">
        <v>2082</v>
      </c>
      <c r="C119" s="210" t="s">
        <v>13</v>
      </c>
      <c r="D119" s="538">
        <v>1</v>
      </c>
      <c r="E119" s="882"/>
      <c r="F119" s="544"/>
    </row>
    <row r="120" spans="1:6">
      <c r="A120" s="380"/>
      <c r="B120" s="508" t="s">
        <v>289</v>
      </c>
      <c r="C120" s="210" t="s">
        <v>13</v>
      </c>
      <c r="D120" s="538">
        <v>2</v>
      </c>
      <c r="E120" s="882"/>
      <c r="F120" s="544"/>
    </row>
    <row r="121" spans="1:6">
      <c r="A121" s="380"/>
      <c r="B121" s="508" t="s">
        <v>290</v>
      </c>
      <c r="C121" s="210" t="s">
        <v>13</v>
      </c>
      <c r="D121" s="538">
        <v>6</v>
      </c>
      <c r="E121" s="882"/>
      <c r="F121" s="544"/>
    </row>
    <row r="122" spans="1:6">
      <c r="A122" s="380"/>
      <c r="B122" s="508" t="s">
        <v>1854</v>
      </c>
      <c r="C122" s="210" t="s">
        <v>13</v>
      </c>
      <c r="D122" s="538">
        <v>2</v>
      </c>
      <c r="E122" s="882"/>
      <c r="F122" s="544"/>
    </row>
    <row r="123" spans="1:6">
      <c r="A123" s="380"/>
      <c r="B123" s="508" t="s">
        <v>304</v>
      </c>
      <c r="C123" s="210" t="s">
        <v>13</v>
      </c>
      <c r="D123" s="538">
        <v>15</v>
      </c>
      <c r="E123" s="882"/>
      <c r="F123" s="544"/>
    </row>
    <row r="124" spans="1:6">
      <c r="A124" s="380"/>
      <c r="B124" s="508" t="s">
        <v>305</v>
      </c>
      <c r="C124" s="210" t="s">
        <v>13</v>
      </c>
      <c r="D124" s="538">
        <v>20</v>
      </c>
      <c r="E124" s="882"/>
      <c r="F124" s="544"/>
    </row>
    <row r="125" spans="1:6">
      <c r="A125" s="380"/>
      <c r="B125" s="508" t="s">
        <v>1682</v>
      </c>
      <c r="C125" s="210" t="s">
        <v>13</v>
      </c>
      <c r="D125" s="538">
        <v>1</v>
      </c>
      <c r="E125" s="882"/>
      <c r="F125" s="544"/>
    </row>
    <row r="126" spans="1:6">
      <c r="A126" s="380"/>
      <c r="B126" s="508" t="s">
        <v>1680</v>
      </c>
      <c r="C126" s="210" t="s">
        <v>13</v>
      </c>
      <c r="D126" s="538">
        <v>1</v>
      </c>
      <c r="E126" s="882"/>
      <c r="F126" s="544"/>
    </row>
    <row r="127" spans="1:6">
      <c r="A127" s="380"/>
      <c r="B127" s="402"/>
      <c r="C127" s="210"/>
      <c r="D127" s="210"/>
      <c r="E127" s="882"/>
      <c r="F127" s="544"/>
    </row>
    <row r="128" spans="1:6">
      <c r="B128" s="209" t="s">
        <v>298</v>
      </c>
      <c r="C128" s="210"/>
      <c r="D128" s="400"/>
      <c r="E128" s="308"/>
      <c r="F128" s="544"/>
    </row>
    <row r="129" spans="1:6">
      <c r="B129" s="209" t="s">
        <v>299</v>
      </c>
      <c r="C129" s="210"/>
      <c r="D129" s="400"/>
      <c r="E129" s="308"/>
    </row>
    <row r="130" spans="1:6">
      <c r="A130" s="399"/>
      <c r="B130" s="209" t="s">
        <v>300</v>
      </c>
      <c r="C130" s="210"/>
      <c r="D130" s="400"/>
      <c r="E130" s="883"/>
      <c r="F130" s="543"/>
    </row>
    <row r="131" spans="1:6">
      <c r="A131" s="399"/>
      <c r="B131" s="534" t="s">
        <v>301</v>
      </c>
      <c r="C131" s="536"/>
      <c r="D131" s="405"/>
      <c r="E131" s="885"/>
      <c r="F131" s="545"/>
    </row>
    <row r="132" spans="1:6">
      <c r="A132" s="399"/>
      <c r="B132" s="209"/>
      <c r="C132" s="210" t="s">
        <v>271</v>
      </c>
      <c r="D132" s="400">
        <v>1</v>
      </c>
      <c r="E132" s="883"/>
      <c r="F132" s="543">
        <f>SUM(D132*E132)</f>
        <v>0</v>
      </c>
    </row>
    <row r="133" spans="1:6">
      <c r="A133" s="399"/>
      <c r="B133" s="209"/>
      <c r="C133" s="210"/>
      <c r="D133" s="400"/>
      <c r="E133" s="883"/>
      <c r="F133" s="543"/>
    </row>
    <row r="134" spans="1:6">
      <c r="A134" s="380" t="s">
        <v>14</v>
      </c>
      <c r="B134" s="402" t="s">
        <v>1856</v>
      </c>
      <c r="C134" s="210"/>
      <c r="D134" s="210"/>
      <c r="E134" s="882"/>
      <c r="F134" s="544"/>
    </row>
    <row r="135" spans="1:6">
      <c r="A135" s="380"/>
      <c r="B135" s="402" t="s">
        <v>2436</v>
      </c>
      <c r="C135" s="210"/>
      <c r="D135" s="210"/>
      <c r="E135" s="882"/>
      <c r="F135" s="544"/>
    </row>
    <row r="136" spans="1:6">
      <c r="A136" s="380"/>
      <c r="B136" s="402" t="s">
        <v>306</v>
      </c>
      <c r="C136" s="210"/>
      <c r="D136" s="210"/>
      <c r="E136" s="882"/>
      <c r="F136" s="544"/>
    </row>
    <row r="137" spans="1:6">
      <c r="A137" s="380"/>
      <c r="B137" s="402" t="s">
        <v>2083</v>
      </c>
      <c r="C137" s="210"/>
      <c r="D137" s="210"/>
      <c r="E137" s="882"/>
      <c r="F137" s="544"/>
    </row>
    <row r="138" spans="1:6">
      <c r="A138" s="380"/>
      <c r="B138" s="402" t="s">
        <v>2075</v>
      </c>
      <c r="C138" s="210"/>
      <c r="D138" s="210"/>
      <c r="E138" s="882"/>
      <c r="F138" s="544"/>
    </row>
    <row r="139" spans="1:6">
      <c r="A139" s="380"/>
      <c r="B139" s="402"/>
      <c r="C139" s="210"/>
      <c r="D139" s="210"/>
      <c r="E139" s="882"/>
      <c r="F139" s="544"/>
    </row>
    <row r="140" spans="1:6">
      <c r="A140" s="380"/>
      <c r="B140" s="508" t="s">
        <v>1857</v>
      </c>
      <c r="C140" s="210" t="s">
        <v>13</v>
      </c>
      <c r="D140" s="538">
        <v>1</v>
      </c>
      <c r="E140" s="882"/>
      <c r="F140" s="544"/>
    </row>
    <row r="141" spans="1:6">
      <c r="A141" s="380"/>
      <c r="B141" s="508" t="s">
        <v>2081</v>
      </c>
      <c r="C141" s="210" t="s">
        <v>13</v>
      </c>
      <c r="D141" s="538">
        <v>2</v>
      </c>
      <c r="E141" s="882"/>
      <c r="F141" s="544"/>
    </row>
    <row r="142" spans="1:6">
      <c r="A142" s="380"/>
      <c r="B142" s="508" t="s">
        <v>2082</v>
      </c>
      <c r="C142" s="210" t="s">
        <v>13</v>
      </c>
      <c r="D142" s="538">
        <v>1</v>
      </c>
      <c r="E142" s="882"/>
      <c r="F142" s="544"/>
    </row>
    <row r="143" spans="1:6">
      <c r="A143" s="380"/>
      <c r="B143" s="508" t="s">
        <v>289</v>
      </c>
      <c r="C143" s="210" t="s">
        <v>13</v>
      </c>
      <c r="D143" s="538">
        <v>2</v>
      </c>
      <c r="E143" s="882"/>
      <c r="F143" s="544"/>
    </row>
    <row r="144" spans="1:6">
      <c r="A144" s="380"/>
      <c r="B144" s="508" t="s">
        <v>290</v>
      </c>
      <c r="C144" s="210" t="s">
        <v>13</v>
      </c>
      <c r="D144" s="538">
        <v>6</v>
      </c>
      <c r="E144" s="882"/>
      <c r="F144" s="544"/>
    </row>
    <row r="145" spans="1:6">
      <c r="A145" s="380"/>
      <c r="B145" s="508" t="s">
        <v>1858</v>
      </c>
      <c r="C145" s="210" t="s">
        <v>13</v>
      </c>
      <c r="D145" s="538">
        <v>3</v>
      </c>
      <c r="E145" s="882"/>
      <c r="F145" s="544"/>
    </row>
    <row r="146" spans="1:6">
      <c r="A146" s="380"/>
      <c r="B146" s="508" t="s">
        <v>1854</v>
      </c>
      <c r="C146" s="210" t="s">
        <v>13</v>
      </c>
      <c r="D146" s="538">
        <v>5</v>
      </c>
      <c r="E146" s="882"/>
      <c r="F146" s="544"/>
    </row>
    <row r="147" spans="1:6">
      <c r="A147" s="380"/>
      <c r="B147" s="508" t="s">
        <v>304</v>
      </c>
      <c r="C147" s="210" t="s">
        <v>13</v>
      </c>
      <c r="D147" s="538">
        <v>15</v>
      </c>
      <c r="E147" s="882"/>
      <c r="F147" s="544"/>
    </row>
    <row r="148" spans="1:6">
      <c r="A148" s="380"/>
      <c r="B148" s="508" t="s">
        <v>1859</v>
      </c>
      <c r="C148" s="210" t="s">
        <v>13</v>
      </c>
      <c r="D148" s="538">
        <v>5</v>
      </c>
      <c r="E148" s="882"/>
      <c r="F148" s="544"/>
    </row>
    <row r="149" spans="1:6">
      <c r="A149" s="380"/>
      <c r="B149" s="508" t="s">
        <v>305</v>
      </c>
      <c r="C149" s="210" t="s">
        <v>13</v>
      </c>
      <c r="D149" s="538">
        <v>30</v>
      </c>
      <c r="E149" s="882"/>
      <c r="F149" s="544"/>
    </row>
    <row r="150" spans="1:6">
      <c r="A150" s="380"/>
      <c r="B150" s="508" t="s">
        <v>1860</v>
      </c>
      <c r="C150" s="210" t="s">
        <v>13</v>
      </c>
      <c r="D150" s="538">
        <v>5</v>
      </c>
      <c r="E150" s="882"/>
      <c r="F150" s="544"/>
    </row>
    <row r="151" spans="1:6">
      <c r="A151" s="380"/>
      <c r="B151" s="508" t="s">
        <v>1861</v>
      </c>
      <c r="C151" s="210" t="s">
        <v>13</v>
      </c>
      <c r="D151" s="538">
        <v>3</v>
      </c>
      <c r="E151" s="882"/>
      <c r="F151" s="544"/>
    </row>
    <row r="152" spans="1:6">
      <c r="A152" s="380"/>
      <c r="B152" s="508" t="s">
        <v>1862</v>
      </c>
      <c r="C152" s="210" t="s">
        <v>13</v>
      </c>
      <c r="D152" s="538">
        <v>3</v>
      </c>
      <c r="E152" s="882"/>
      <c r="F152" s="544"/>
    </row>
    <row r="153" spans="1:6">
      <c r="A153" s="380"/>
      <c r="B153" s="508" t="s">
        <v>1863</v>
      </c>
      <c r="C153" s="210" t="s">
        <v>13</v>
      </c>
      <c r="D153" s="538">
        <v>3</v>
      </c>
      <c r="E153" s="882"/>
      <c r="F153" s="544"/>
    </row>
    <row r="154" spans="1:6">
      <c r="A154" s="380"/>
      <c r="B154" s="508" t="s">
        <v>1681</v>
      </c>
      <c r="C154" s="210" t="s">
        <v>13</v>
      </c>
      <c r="D154" s="538">
        <v>3</v>
      </c>
      <c r="E154" s="882"/>
      <c r="F154" s="544"/>
    </row>
    <row r="155" spans="1:6">
      <c r="A155" s="380"/>
      <c r="B155" s="508" t="s">
        <v>1683</v>
      </c>
      <c r="C155" s="210" t="s">
        <v>13</v>
      </c>
      <c r="D155" s="538">
        <v>1</v>
      </c>
      <c r="E155" s="882"/>
      <c r="F155" s="544"/>
    </row>
    <row r="156" spans="1:6">
      <c r="A156" s="380"/>
      <c r="B156" s="508" t="s">
        <v>1682</v>
      </c>
      <c r="C156" s="210" t="s">
        <v>13</v>
      </c>
      <c r="D156" s="538">
        <v>1</v>
      </c>
      <c r="E156" s="882"/>
      <c r="F156" s="544"/>
    </row>
    <row r="157" spans="1:6">
      <c r="A157" s="380"/>
      <c r="B157" s="508" t="s">
        <v>1680</v>
      </c>
      <c r="C157" s="210" t="s">
        <v>13</v>
      </c>
      <c r="D157" s="538">
        <v>1</v>
      </c>
      <c r="E157" s="882"/>
      <c r="F157" s="544"/>
    </row>
    <row r="158" spans="1:6">
      <c r="A158" s="380"/>
      <c r="B158" s="508"/>
      <c r="C158" s="210"/>
      <c r="D158" s="210"/>
      <c r="E158" s="882"/>
      <c r="F158" s="544"/>
    </row>
    <row r="159" spans="1:6">
      <c r="B159" s="209" t="s">
        <v>298</v>
      </c>
      <c r="C159" s="210"/>
      <c r="D159" s="400"/>
      <c r="E159" s="308"/>
      <c r="F159" s="544"/>
    </row>
    <row r="160" spans="1:6">
      <c r="B160" s="209" t="s">
        <v>299</v>
      </c>
      <c r="C160" s="210"/>
      <c r="D160" s="400"/>
      <c r="E160" s="308"/>
    </row>
    <row r="161" spans="1:6">
      <c r="A161" s="399"/>
      <c r="B161" s="209" t="s">
        <v>300</v>
      </c>
      <c r="C161" s="210"/>
      <c r="D161" s="400"/>
      <c r="E161" s="883"/>
      <c r="F161" s="543"/>
    </row>
    <row r="162" spans="1:6">
      <c r="A162" s="399"/>
      <c r="B162" s="534" t="s">
        <v>301</v>
      </c>
      <c r="C162" s="536"/>
      <c r="D162" s="405"/>
      <c r="E162" s="885"/>
      <c r="F162" s="545"/>
    </row>
    <row r="163" spans="1:6">
      <c r="A163" s="399"/>
      <c r="B163" s="209"/>
      <c r="C163" s="210" t="s">
        <v>271</v>
      </c>
      <c r="D163" s="400">
        <v>1</v>
      </c>
      <c r="E163" s="883"/>
      <c r="F163" s="543">
        <f>SUM(D163*E163)</f>
        <v>0</v>
      </c>
    </row>
    <row r="164" spans="1:6">
      <c r="A164" s="399"/>
      <c r="B164" s="209"/>
      <c r="C164" s="210"/>
      <c r="D164" s="400"/>
      <c r="E164" s="883"/>
      <c r="F164" s="543"/>
    </row>
    <row r="165" spans="1:6">
      <c r="A165" s="380" t="s">
        <v>15</v>
      </c>
      <c r="B165" s="402" t="s">
        <v>1856</v>
      </c>
      <c r="C165" s="210"/>
      <c r="D165" s="210"/>
      <c r="E165" s="882"/>
      <c r="F165" s="544"/>
    </row>
    <row r="166" spans="1:6">
      <c r="A166" s="380"/>
      <c r="B166" s="402" t="s">
        <v>2437</v>
      </c>
      <c r="C166" s="210"/>
      <c r="D166" s="210"/>
      <c r="E166" s="882"/>
      <c r="F166" s="544"/>
    </row>
    <row r="167" spans="1:6">
      <c r="A167" s="380"/>
      <c r="B167" s="402" t="s">
        <v>306</v>
      </c>
      <c r="C167" s="210"/>
      <c r="D167" s="210"/>
      <c r="E167" s="882"/>
      <c r="F167" s="544"/>
    </row>
    <row r="168" spans="1:6">
      <c r="A168" s="380"/>
      <c r="B168" s="402" t="s">
        <v>2083</v>
      </c>
      <c r="C168" s="210"/>
      <c r="D168" s="210"/>
      <c r="E168" s="882"/>
      <c r="F168" s="544"/>
    </row>
    <row r="169" spans="1:6">
      <c r="A169" s="380"/>
      <c r="B169" s="402" t="s">
        <v>2075</v>
      </c>
      <c r="C169" s="210"/>
      <c r="D169" s="210"/>
      <c r="E169" s="882"/>
      <c r="F169" s="544"/>
    </row>
    <row r="170" spans="1:6">
      <c r="A170" s="380"/>
      <c r="B170" s="402"/>
      <c r="C170" s="210"/>
      <c r="D170" s="210"/>
      <c r="E170" s="882"/>
      <c r="F170" s="544"/>
    </row>
    <row r="171" spans="1:6">
      <c r="A171" s="380"/>
      <c r="B171" s="508" t="s">
        <v>1864</v>
      </c>
      <c r="C171" s="210" t="s">
        <v>13</v>
      </c>
      <c r="D171" s="538">
        <v>1</v>
      </c>
      <c r="E171" s="882"/>
      <c r="F171" s="544"/>
    </row>
    <row r="172" spans="1:6">
      <c r="A172" s="380"/>
      <c r="B172" s="508" t="s">
        <v>2081</v>
      </c>
      <c r="C172" s="210" t="s">
        <v>13</v>
      </c>
      <c r="D172" s="538">
        <v>2</v>
      </c>
      <c r="E172" s="882"/>
      <c r="F172" s="544"/>
    </row>
    <row r="173" spans="1:6">
      <c r="A173" s="380"/>
      <c r="B173" s="508" t="s">
        <v>2082</v>
      </c>
      <c r="C173" s="210" t="s">
        <v>13</v>
      </c>
      <c r="D173" s="538">
        <v>1</v>
      </c>
      <c r="E173" s="882"/>
      <c r="F173" s="544"/>
    </row>
    <row r="174" spans="1:6">
      <c r="A174" s="380"/>
      <c r="B174" s="508" t="s">
        <v>289</v>
      </c>
      <c r="C174" s="210" t="s">
        <v>13</v>
      </c>
      <c r="D174" s="538">
        <v>2</v>
      </c>
      <c r="E174" s="882"/>
      <c r="F174" s="544"/>
    </row>
    <row r="175" spans="1:6">
      <c r="A175" s="380"/>
      <c r="B175" s="508" t="s">
        <v>290</v>
      </c>
      <c r="C175" s="210" t="s">
        <v>13</v>
      </c>
      <c r="D175" s="538">
        <v>6</v>
      </c>
      <c r="E175" s="882"/>
      <c r="F175" s="544"/>
    </row>
    <row r="176" spans="1:6">
      <c r="A176" s="380"/>
      <c r="B176" s="508" t="s">
        <v>1858</v>
      </c>
      <c r="C176" s="210" t="s">
        <v>13</v>
      </c>
      <c r="D176" s="538">
        <v>3</v>
      </c>
      <c r="E176" s="882"/>
      <c r="F176" s="544"/>
    </row>
    <row r="177" spans="1:6">
      <c r="A177" s="380"/>
      <c r="B177" s="508" t="s">
        <v>1854</v>
      </c>
      <c r="C177" s="210" t="s">
        <v>13</v>
      </c>
      <c r="D177" s="538">
        <v>6</v>
      </c>
      <c r="E177" s="882"/>
      <c r="F177" s="544"/>
    </row>
    <row r="178" spans="1:6">
      <c r="A178" s="380"/>
      <c r="B178" s="508" t="s">
        <v>304</v>
      </c>
      <c r="C178" s="210" t="s">
        <v>13</v>
      </c>
      <c r="D178" s="538">
        <v>15</v>
      </c>
      <c r="E178" s="882"/>
      <c r="F178" s="544"/>
    </row>
    <row r="179" spans="1:6">
      <c r="A179" s="380"/>
      <c r="B179" s="508" t="s">
        <v>305</v>
      </c>
      <c r="C179" s="210" t="s">
        <v>13</v>
      </c>
      <c r="D179" s="538">
        <v>40</v>
      </c>
      <c r="E179" s="882"/>
      <c r="F179" s="544"/>
    </row>
    <row r="180" spans="1:6">
      <c r="A180" s="380"/>
      <c r="B180" s="508" t="s">
        <v>1861</v>
      </c>
      <c r="C180" s="210" t="s">
        <v>13</v>
      </c>
      <c r="D180" s="538">
        <v>6</v>
      </c>
      <c r="E180" s="882"/>
      <c r="F180" s="544"/>
    </row>
    <row r="181" spans="1:6">
      <c r="A181" s="380"/>
      <c r="B181" s="508" t="s">
        <v>1681</v>
      </c>
      <c r="C181" s="210" t="s">
        <v>13</v>
      </c>
      <c r="D181" s="538">
        <v>3</v>
      </c>
      <c r="E181" s="882"/>
      <c r="F181" s="544"/>
    </row>
    <row r="182" spans="1:6">
      <c r="A182" s="380"/>
      <c r="B182" s="508" t="s">
        <v>1683</v>
      </c>
      <c r="C182" s="210" t="s">
        <v>13</v>
      </c>
      <c r="D182" s="538">
        <v>1</v>
      </c>
      <c r="E182" s="882"/>
      <c r="F182" s="544"/>
    </row>
    <row r="183" spans="1:6">
      <c r="A183" s="380"/>
      <c r="B183" s="508" t="s">
        <v>1682</v>
      </c>
      <c r="C183" s="210" t="s">
        <v>13</v>
      </c>
      <c r="D183" s="538">
        <v>1</v>
      </c>
      <c r="E183" s="882"/>
      <c r="F183" s="544"/>
    </row>
    <row r="184" spans="1:6">
      <c r="A184" s="380"/>
      <c r="B184" s="508" t="s">
        <v>1680</v>
      </c>
      <c r="C184" s="210" t="s">
        <v>13</v>
      </c>
      <c r="D184" s="538">
        <v>1</v>
      </c>
      <c r="E184" s="882"/>
      <c r="F184" s="544"/>
    </row>
    <row r="185" spans="1:6">
      <c r="A185" s="380"/>
      <c r="B185" s="508"/>
      <c r="C185" s="210"/>
      <c r="D185" s="538"/>
      <c r="E185" s="882"/>
      <c r="F185" s="544"/>
    </row>
    <row r="186" spans="1:6">
      <c r="B186" s="209" t="s">
        <v>298</v>
      </c>
      <c r="C186" s="210"/>
      <c r="D186" s="400"/>
      <c r="E186" s="308"/>
      <c r="F186" s="544"/>
    </row>
    <row r="187" spans="1:6">
      <c r="B187" s="209" t="s">
        <v>299</v>
      </c>
      <c r="C187" s="210"/>
      <c r="D187" s="400"/>
      <c r="E187" s="308"/>
    </row>
    <row r="188" spans="1:6">
      <c r="A188" s="399"/>
      <c r="B188" s="209" t="s">
        <v>300</v>
      </c>
      <c r="C188" s="210"/>
      <c r="D188" s="400"/>
      <c r="E188" s="883"/>
      <c r="F188" s="543"/>
    </row>
    <row r="189" spans="1:6">
      <c r="A189" s="399"/>
      <c r="B189" s="534" t="s">
        <v>301</v>
      </c>
      <c r="C189" s="536"/>
      <c r="D189" s="405"/>
      <c r="E189" s="885"/>
      <c r="F189" s="545"/>
    </row>
    <row r="190" spans="1:6">
      <c r="A190" s="399"/>
      <c r="B190" s="209"/>
      <c r="C190" s="210" t="s">
        <v>271</v>
      </c>
      <c r="D190" s="400">
        <v>1</v>
      </c>
      <c r="E190" s="883"/>
      <c r="F190" s="543">
        <f>SUM(D190*E190)</f>
        <v>0</v>
      </c>
    </row>
    <row r="191" spans="1:6">
      <c r="A191" s="399"/>
      <c r="B191" s="209"/>
      <c r="C191" s="210"/>
      <c r="D191" s="400"/>
      <c r="E191" s="883"/>
      <c r="F191" s="543"/>
    </row>
    <row r="192" spans="1:6">
      <c r="A192" s="380" t="s">
        <v>18</v>
      </c>
      <c r="B192" s="402" t="s">
        <v>302</v>
      </c>
      <c r="C192" s="210"/>
      <c r="D192" s="210"/>
      <c r="E192" s="882"/>
      <c r="F192" s="544"/>
    </row>
    <row r="193" spans="1:6">
      <c r="A193" s="380"/>
      <c r="B193" s="402" t="s">
        <v>2438</v>
      </c>
      <c r="C193" s="210"/>
      <c r="D193" s="210"/>
      <c r="E193" s="882"/>
      <c r="F193" s="544"/>
    </row>
    <row r="194" spans="1:6">
      <c r="A194" s="380"/>
      <c r="B194" s="402" t="s">
        <v>306</v>
      </c>
      <c r="C194" s="210"/>
      <c r="D194" s="210"/>
      <c r="E194" s="882"/>
      <c r="F194" s="544"/>
    </row>
    <row r="195" spans="1:6">
      <c r="A195" s="380"/>
      <c r="B195" s="402" t="s">
        <v>2083</v>
      </c>
      <c r="C195" s="210"/>
      <c r="D195" s="210"/>
      <c r="E195" s="882"/>
      <c r="F195" s="544"/>
    </row>
    <row r="196" spans="1:6">
      <c r="A196" s="380"/>
      <c r="B196" s="402" t="s">
        <v>2075</v>
      </c>
      <c r="C196" s="210"/>
      <c r="D196" s="210"/>
      <c r="E196" s="882"/>
      <c r="F196" s="544"/>
    </row>
    <row r="197" spans="1:6">
      <c r="A197" s="380"/>
      <c r="B197" s="402"/>
      <c r="C197" s="210"/>
      <c r="D197" s="210"/>
      <c r="E197" s="882"/>
      <c r="F197" s="544"/>
    </row>
    <row r="198" spans="1:6">
      <c r="A198" s="380"/>
      <c r="B198" s="508" t="s">
        <v>1864</v>
      </c>
      <c r="C198" s="210" t="s">
        <v>13</v>
      </c>
      <c r="D198" s="538">
        <v>5</v>
      </c>
      <c r="E198" s="882"/>
      <c r="F198" s="544"/>
    </row>
    <row r="199" spans="1:6">
      <c r="A199" s="380"/>
      <c r="B199" s="508" t="s">
        <v>2081</v>
      </c>
      <c r="C199" s="210" t="s">
        <v>13</v>
      </c>
      <c r="D199" s="538">
        <v>2</v>
      </c>
      <c r="E199" s="882"/>
      <c r="F199" s="544"/>
    </row>
    <row r="200" spans="1:6">
      <c r="A200" s="380"/>
      <c r="B200" s="508" t="s">
        <v>2082</v>
      </c>
      <c r="C200" s="210" t="s">
        <v>13</v>
      </c>
      <c r="D200" s="538">
        <v>1</v>
      </c>
      <c r="E200" s="882"/>
      <c r="F200" s="544"/>
    </row>
    <row r="201" spans="1:6">
      <c r="A201" s="380"/>
      <c r="B201" s="508" t="s">
        <v>289</v>
      </c>
      <c r="C201" s="210" t="s">
        <v>13</v>
      </c>
      <c r="D201" s="538">
        <v>2</v>
      </c>
      <c r="E201" s="882"/>
      <c r="F201" s="544"/>
    </row>
    <row r="202" spans="1:6">
      <c r="A202" s="380"/>
      <c r="B202" s="508" t="s">
        <v>290</v>
      </c>
      <c r="C202" s="210" t="s">
        <v>13</v>
      </c>
      <c r="D202" s="538">
        <v>6</v>
      </c>
      <c r="E202" s="882"/>
      <c r="F202" s="544"/>
    </row>
    <row r="203" spans="1:6">
      <c r="A203" s="380"/>
      <c r="B203" s="508" t="s">
        <v>1854</v>
      </c>
      <c r="C203" s="210" t="s">
        <v>13</v>
      </c>
      <c r="D203" s="538">
        <v>4</v>
      </c>
      <c r="E203" s="882"/>
      <c r="F203" s="544"/>
    </row>
    <row r="204" spans="1:6">
      <c r="A204" s="380"/>
      <c r="B204" s="508" t="s">
        <v>304</v>
      </c>
      <c r="C204" s="210" t="s">
        <v>13</v>
      </c>
      <c r="D204" s="538">
        <v>18</v>
      </c>
      <c r="E204" s="882"/>
      <c r="F204" s="544"/>
    </row>
    <row r="205" spans="1:6">
      <c r="A205" s="380"/>
      <c r="B205" s="508" t="s">
        <v>305</v>
      </c>
      <c r="C205" s="210" t="s">
        <v>13</v>
      </c>
      <c r="D205" s="538">
        <v>60</v>
      </c>
      <c r="E205" s="882"/>
      <c r="F205" s="544"/>
    </row>
    <row r="206" spans="1:6">
      <c r="A206" s="380"/>
      <c r="B206" s="508" t="s">
        <v>1683</v>
      </c>
      <c r="C206" s="210" t="s">
        <v>13</v>
      </c>
      <c r="D206" s="538">
        <v>1</v>
      </c>
      <c r="E206" s="882"/>
      <c r="F206" s="544"/>
    </row>
    <row r="207" spans="1:6">
      <c r="A207" s="380"/>
      <c r="B207" s="508" t="s">
        <v>1682</v>
      </c>
      <c r="C207" s="210" t="s">
        <v>13</v>
      </c>
      <c r="D207" s="538">
        <v>1</v>
      </c>
      <c r="E207" s="882"/>
      <c r="F207" s="544"/>
    </row>
    <row r="208" spans="1:6">
      <c r="A208" s="380"/>
      <c r="B208" s="508" t="s">
        <v>1680</v>
      </c>
      <c r="C208" s="210" t="s">
        <v>13</v>
      </c>
      <c r="D208" s="538">
        <v>1</v>
      </c>
      <c r="E208" s="882"/>
      <c r="F208" s="544"/>
    </row>
    <row r="209" spans="1:6">
      <c r="A209" s="380"/>
      <c r="B209" s="508"/>
      <c r="C209" s="210"/>
      <c r="D209" s="210"/>
      <c r="E209" s="882"/>
      <c r="F209" s="544"/>
    </row>
    <row r="210" spans="1:6">
      <c r="B210" s="209" t="s">
        <v>298</v>
      </c>
      <c r="C210" s="210"/>
      <c r="D210" s="400"/>
      <c r="E210" s="308"/>
      <c r="F210" s="544"/>
    </row>
    <row r="211" spans="1:6">
      <c r="B211" s="209" t="s">
        <v>299</v>
      </c>
      <c r="C211" s="210"/>
      <c r="D211" s="400"/>
      <c r="E211" s="308"/>
    </row>
    <row r="212" spans="1:6">
      <c r="A212" s="399"/>
      <c r="B212" s="209" t="s">
        <v>300</v>
      </c>
      <c r="C212" s="210"/>
      <c r="D212" s="400"/>
      <c r="E212" s="883"/>
      <c r="F212" s="543"/>
    </row>
    <row r="213" spans="1:6">
      <c r="A213" s="399"/>
      <c r="B213" s="534" t="s">
        <v>301</v>
      </c>
      <c r="C213" s="536"/>
      <c r="D213" s="405"/>
      <c r="E213" s="885"/>
      <c r="F213" s="545"/>
    </row>
    <row r="214" spans="1:6">
      <c r="A214" s="399"/>
      <c r="B214" s="209"/>
      <c r="C214" s="210" t="s">
        <v>271</v>
      </c>
      <c r="D214" s="400">
        <v>1</v>
      </c>
      <c r="E214" s="883"/>
      <c r="F214" s="543">
        <f>SUM(D214*E214)</f>
        <v>0</v>
      </c>
    </row>
    <row r="215" spans="1:6">
      <c r="A215" s="399"/>
      <c r="B215" s="209"/>
      <c r="C215" s="210"/>
      <c r="D215" s="400"/>
      <c r="E215" s="883"/>
      <c r="F215" s="543"/>
    </row>
    <row r="216" spans="1:6">
      <c r="A216" s="399" t="s">
        <v>21</v>
      </c>
      <c r="B216" s="402" t="s">
        <v>302</v>
      </c>
      <c r="C216" s="210"/>
      <c r="D216" s="210"/>
      <c r="E216" s="882"/>
      <c r="F216" s="544"/>
    </row>
    <row r="217" spans="1:6">
      <c r="A217" s="399"/>
      <c r="B217" s="402" t="s">
        <v>2439</v>
      </c>
      <c r="C217" s="210"/>
      <c r="D217" s="210"/>
      <c r="E217" s="882"/>
      <c r="F217" s="544"/>
    </row>
    <row r="218" spans="1:6">
      <c r="A218" s="399"/>
      <c r="B218" s="402" t="s">
        <v>306</v>
      </c>
      <c r="C218" s="210"/>
      <c r="D218" s="210"/>
      <c r="E218" s="882"/>
      <c r="F218" s="544"/>
    </row>
    <row r="219" spans="1:6">
      <c r="A219" s="399"/>
      <c r="B219" s="402" t="s">
        <v>2083</v>
      </c>
      <c r="C219" s="210"/>
      <c r="D219" s="210"/>
      <c r="E219" s="882"/>
      <c r="F219" s="544"/>
    </row>
    <row r="220" spans="1:6">
      <c r="A220" s="399"/>
      <c r="B220" s="402" t="s">
        <v>2075</v>
      </c>
      <c r="C220" s="210"/>
      <c r="D220" s="210"/>
      <c r="E220" s="882"/>
      <c r="F220" s="544"/>
    </row>
    <row r="221" spans="1:6">
      <c r="A221" s="399"/>
      <c r="B221" s="402"/>
      <c r="C221" s="210"/>
      <c r="D221" s="210"/>
      <c r="E221" s="882"/>
      <c r="F221" s="544"/>
    </row>
    <row r="222" spans="1:6">
      <c r="A222" s="399"/>
      <c r="B222" s="508" t="s">
        <v>1864</v>
      </c>
      <c r="C222" s="210" t="s">
        <v>13</v>
      </c>
      <c r="D222" s="538">
        <v>2</v>
      </c>
      <c r="E222" s="882"/>
      <c r="F222" s="544"/>
    </row>
    <row r="223" spans="1:6">
      <c r="A223" s="399"/>
      <c r="B223" s="508" t="s">
        <v>1865</v>
      </c>
      <c r="C223" s="210" t="s">
        <v>13</v>
      </c>
      <c r="D223" s="538">
        <v>5</v>
      </c>
      <c r="E223" s="882"/>
      <c r="F223" s="544"/>
    </row>
    <row r="224" spans="1:6">
      <c r="A224" s="399"/>
      <c r="B224" s="508" t="s">
        <v>2081</v>
      </c>
      <c r="C224" s="210" t="s">
        <v>13</v>
      </c>
      <c r="D224" s="538">
        <v>1</v>
      </c>
      <c r="E224" s="882"/>
      <c r="F224" s="544"/>
    </row>
    <row r="225" spans="1:6">
      <c r="A225" s="399"/>
      <c r="B225" s="508" t="s">
        <v>2082</v>
      </c>
      <c r="C225" s="210" t="s">
        <v>13</v>
      </c>
      <c r="D225" s="538">
        <v>1</v>
      </c>
      <c r="E225" s="882"/>
      <c r="F225" s="544"/>
    </row>
    <row r="226" spans="1:6">
      <c r="A226" s="399"/>
      <c r="B226" s="508" t="s">
        <v>289</v>
      </c>
      <c r="C226" s="210" t="s">
        <v>13</v>
      </c>
      <c r="D226" s="538">
        <v>4</v>
      </c>
      <c r="E226" s="882"/>
      <c r="F226" s="544"/>
    </row>
    <row r="227" spans="1:6">
      <c r="A227" s="399"/>
      <c r="B227" s="508" t="s">
        <v>290</v>
      </c>
      <c r="C227" s="210" t="s">
        <v>13</v>
      </c>
      <c r="D227" s="538">
        <v>9</v>
      </c>
      <c r="E227" s="882"/>
      <c r="F227" s="544"/>
    </row>
    <row r="228" spans="1:6">
      <c r="A228" s="399"/>
      <c r="B228" s="508" t="s">
        <v>307</v>
      </c>
      <c r="C228" s="210" t="s">
        <v>13</v>
      </c>
      <c r="D228" s="538">
        <v>3</v>
      </c>
      <c r="E228" s="882"/>
      <c r="F228" s="544"/>
    </row>
    <row r="229" spans="1:6">
      <c r="A229" s="399"/>
      <c r="B229" s="508" t="s">
        <v>304</v>
      </c>
      <c r="C229" s="210" t="s">
        <v>13</v>
      </c>
      <c r="D229" s="538">
        <v>15</v>
      </c>
      <c r="E229" s="882"/>
      <c r="F229" s="544"/>
    </row>
    <row r="230" spans="1:6">
      <c r="A230" s="399"/>
      <c r="B230" s="508" t="s">
        <v>293</v>
      </c>
      <c r="C230" s="210" t="s">
        <v>13</v>
      </c>
      <c r="D230" s="538">
        <v>40</v>
      </c>
      <c r="E230" s="882"/>
      <c r="F230" s="544"/>
    </row>
    <row r="231" spans="1:6">
      <c r="A231" s="399"/>
      <c r="B231" s="508" t="s">
        <v>1682</v>
      </c>
      <c r="C231" s="210" t="s">
        <v>13</v>
      </c>
      <c r="D231" s="538">
        <v>1</v>
      </c>
      <c r="E231" s="882"/>
      <c r="F231" s="544"/>
    </row>
    <row r="232" spans="1:6">
      <c r="A232" s="399"/>
      <c r="B232" s="508" t="s">
        <v>1680</v>
      </c>
      <c r="C232" s="210" t="s">
        <v>13</v>
      </c>
      <c r="D232" s="538">
        <v>1</v>
      </c>
      <c r="E232" s="882"/>
      <c r="F232" s="544"/>
    </row>
    <row r="233" spans="1:6">
      <c r="A233" s="399"/>
      <c r="B233" s="209"/>
      <c r="C233" s="210"/>
      <c r="D233" s="210"/>
      <c r="E233" s="882"/>
      <c r="F233" s="544"/>
    </row>
    <row r="234" spans="1:6">
      <c r="A234" s="399"/>
      <c r="B234" s="209" t="s">
        <v>298</v>
      </c>
      <c r="C234" s="210"/>
      <c r="D234" s="400"/>
      <c r="E234" s="308"/>
      <c r="F234" s="544"/>
    </row>
    <row r="235" spans="1:6">
      <c r="B235" s="209" t="s">
        <v>299</v>
      </c>
      <c r="C235" s="210"/>
      <c r="D235" s="400"/>
      <c r="E235" s="308"/>
    </row>
    <row r="236" spans="1:6">
      <c r="B236" s="209" t="s">
        <v>300</v>
      </c>
      <c r="C236" s="210"/>
      <c r="D236" s="400"/>
      <c r="E236" s="883"/>
      <c r="F236" s="543"/>
    </row>
    <row r="237" spans="1:6">
      <c r="B237" s="534" t="s">
        <v>301</v>
      </c>
      <c r="C237" s="536"/>
      <c r="D237" s="405"/>
      <c r="E237" s="885"/>
      <c r="F237" s="545"/>
    </row>
    <row r="238" spans="1:6">
      <c r="B238" s="209"/>
      <c r="C238" s="210" t="s">
        <v>271</v>
      </c>
      <c r="D238" s="400">
        <v>1</v>
      </c>
      <c r="E238" s="883"/>
      <c r="F238" s="543">
        <f>SUM(D238*E238)</f>
        <v>0</v>
      </c>
    </row>
    <row r="239" spans="1:6">
      <c r="B239" s="209"/>
      <c r="C239" s="210"/>
      <c r="D239" s="400"/>
      <c r="E239" s="883"/>
      <c r="F239" s="543"/>
    </row>
    <row r="240" spans="1:6">
      <c r="A240" s="404" t="s">
        <v>22</v>
      </c>
      <c r="B240" s="333" t="s">
        <v>308</v>
      </c>
      <c r="C240" s="210" t="s">
        <v>13</v>
      </c>
      <c r="D240" s="400">
        <v>2</v>
      </c>
      <c r="E240" s="883"/>
      <c r="F240" s="543">
        <f>SUM(D240*E240)</f>
        <v>0</v>
      </c>
    </row>
    <row r="241" spans="1:6">
      <c r="B241" s="209"/>
      <c r="C241" s="210"/>
      <c r="D241" s="400"/>
      <c r="E241" s="883"/>
      <c r="F241" s="543"/>
    </row>
    <row r="242" spans="1:6">
      <c r="A242" s="404" t="s">
        <v>24</v>
      </c>
      <c r="B242" s="333" t="s">
        <v>2084</v>
      </c>
      <c r="C242" s="210" t="s">
        <v>271</v>
      </c>
      <c r="D242" s="400">
        <v>1</v>
      </c>
      <c r="E242" s="883"/>
      <c r="F242" s="543">
        <f>SUM(D242*E242)</f>
        <v>0</v>
      </c>
    </row>
    <row r="243" spans="1:6">
      <c r="B243" s="333"/>
      <c r="C243" s="210"/>
      <c r="D243" s="400"/>
      <c r="E243" s="883"/>
      <c r="F243" s="543"/>
    </row>
    <row r="244" spans="1:6">
      <c r="B244" s="219" t="s">
        <v>309</v>
      </c>
      <c r="C244" s="210"/>
      <c r="D244" s="400"/>
      <c r="E244" s="883"/>
      <c r="F244" s="543">
        <f>SUM(F108:F242)</f>
        <v>0</v>
      </c>
    </row>
    <row r="245" spans="1:6">
      <c r="B245" s="209"/>
      <c r="C245" s="210"/>
      <c r="D245" s="400"/>
      <c r="E245" s="883"/>
      <c r="F245" s="543"/>
    </row>
    <row r="246" spans="1:6">
      <c r="B246" s="408"/>
      <c r="C246" s="409"/>
      <c r="E246" s="308"/>
    </row>
    <row r="247" spans="1:6">
      <c r="B247" s="408"/>
      <c r="C247" s="409"/>
      <c r="E247" s="308"/>
    </row>
    <row r="248" spans="1:6" s="383" customFormat="1">
      <c r="A248" s="470" t="s">
        <v>14</v>
      </c>
      <c r="B248" s="509" t="s">
        <v>310</v>
      </c>
      <c r="C248" s="397"/>
      <c r="D248" s="398"/>
      <c r="E248" s="882"/>
      <c r="F248" s="544"/>
    </row>
    <row r="249" spans="1:6">
      <c r="B249" s="510"/>
      <c r="E249" s="308"/>
    </row>
    <row r="250" spans="1:6" s="383" customFormat="1" ht="25.5">
      <c r="A250" s="528"/>
      <c r="B250" s="530" t="s">
        <v>252</v>
      </c>
      <c r="C250" s="532" t="s">
        <v>253</v>
      </c>
      <c r="D250" s="529" t="s">
        <v>254</v>
      </c>
      <c r="E250" s="879" t="s">
        <v>255</v>
      </c>
      <c r="F250" s="531" t="s">
        <v>256</v>
      </c>
    </row>
    <row r="251" spans="1:6">
      <c r="B251" s="510"/>
      <c r="E251" s="308"/>
    </row>
    <row r="252" spans="1:6">
      <c r="A252" s="404" t="s">
        <v>6</v>
      </c>
      <c r="B252" s="510" t="s">
        <v>311</v>
      </c>
      <c r="C252" s="409"/>
      <c r="E252" s="308"/>
    </row>
    <row r="253" spans="1:6">
      <c r="B253" s="510" t="s">
        <v>1866</v>
      </c>
      <c r="C253" s="409" t="s">
        <v>312</v>
      </c>
      <c r="D253" s="407">
        <v>100</v>
      </c>
      <c r="E253" s="308"/>
      <c r="F253" s="546">
        <f t="shared" ref="F253:F264" si="1">SUM(D253*E253)</f>
        <v>0</v>
      </c>
    </row>
    <row r="254" spans="1:6">
      <c r="B254" s="511" t="s">
        <v>313</v>
      </c>
      <c r="C254" s="404" t="s">
        <v>312</v>
      </c>
      <c r="D254" s="404">
        <v>100</v>
      </c>
      <c r="E254" s="308"/>
      <c r="F254" s="442">
        <f>SUM(D254*E254)</f>
        <v>0</v>
      </c>
    </row>
    <row r="255" spans="1:6">
      <c r="B255" s="511" t="s">
        <v>1684</v>
      </c>
      <c r="C255" s="404" t="s">
        <v>312</v>
      </c>
      <c r="D255" s="404">
        <v>100</v>
      </c>
      <c r="E255" s="308"/>
      <c r="F255" s="442">
        <f>SUM(D255*E255)</f>
        <v>0</v>
      </c>
    </row>
    <row r="256" spans="1:6">
      <c r="B256" s="510" t="s">
        <v>1867</v>
      </c>
      <c r="C256" s="409" t="s">
        <v>312</v>
      </c>
      <c r="D256" s="407">
        <v>10</v>
      </c>
      <c r="E256" s="308"/>
      <c r="F256" s="546">
        <f>SUM(D256*E256)</f>
        <v>0</v>
      </c>
    </row>
    <row r="257" spans="1:74">
      <c r="B257" s="510" t="s">
        <v>1868</v>
      </c>
      <c r="C257" s="409" t="s">
        <v>312</v>
      </c>
      <c r="D257" s="407">
        <v>100</v>
      </c>
      <c r="E257" s="308"/>
      <c r="F257" s="546">
        <f>SUM(D257*E257)</f>
        <v>0</v>
      </c>
    </row>
    <row r="258" spans="1:74" s="221" customFormat="1">
      <c r="A258" s="404"/>
      <c r="B258" s="510" t="s">
        <v>1869</v>
      </c>
      <c r="C258" s="409" t="s">
        <v>312</v>
      </c>
      <c r="D258" s="407">
        <v>120</v>
      </c>
      <c r="E258" s="308"/>
      <c r="F258" s="546">
        <f t="shared" si="1"/>
        <v>0</v>
      </c>
    </row>
    <row r="259" spans="1:74">
      <c r="B259" s="510" t="s">
        <v>1685</v>
      </c>
      <c r="C259" s="409" t="s">
        <v>312</v>
      </c>
      <c r="D259" s="407">
        <v>160</v>
      </c>
      <c r="E259" s="308"/>
      <c r="F259" s="546">
        <f t="shared" si="1"/>
        <v>0</v>
      </c>
    </row>
    <row r="260" spans="1:74">
      <c r="B260" s="510" t="s">
        <v>1870</v>
      </c>
      <c r="C260" s="409" t="s">
        <v>312</v>
      </c>
      <c r="D260" s="407">
        <v>160</v>
      </c>
      <c r="E260" s="308"/>
      <c r="F260" s="546">
        <f>SUM(D260*E260)</f>
        <v>0</v>
      </c>
    </row>
    <row r="261" spans="1:74">
      <c r="B261" s="510" t="s">
        <v>314</v>
      </c>
      <c r="C261" s="409" t="s">
        <v>312</v>
      </c>
      <c r="D261" s="407">
        <v>550</v>
      </c>
      <c r="E261" s="308"/>
      <c r="F261" s="546">
        <f t="shared" si="1"/>
        <v>0</v>
      </c>
    </row>
    <row r="262" spans="1:74">
      <c r="B262" s="510" t="s">
        <v>315</v>
      </c>
      <c r="C262" s="409" t="s">
        <v>312</v>
      </c>
      <c r="D262" s="407">
        <v>10500</v>
      </c>
      <c r="E262" s="308"/>
      <c r="F262" s="546">
        <f t="shared" si="1"/>
        <v>0</v>
      </c>
    </row>
    <row r="263" spans="1:74">
      <c r="B263" s="510" t="s">
        <v>316</v>
      </c>
      <c r="C263" s="409" t="s">
        <v>312</v>
      </c>
      <c r="D263" s="407">
        <v>14500</v>
      </c>
      <c r="E263" s="308"/>
      <c r="F263" s="546">
        <f t="shared" si="1"/>
        <v>0</v>
      </c>
    </row>
    <row r="264" spans="1:74">
      <c r="B264" s="510" t="s">
        <v>1686</v>
      </c>
      <c r="C264" s="409" t="s">
        <v>312</v>
      </c>
      <c r="D264" s="407">
        <v>1250</v>
      </c>
      <c r="E264" s="308"/>
      <c r="F264" s="546">
        <f t="shared" si="1"/>
        <v>0</v>
      </c>
    </row>
    <row r="265" spans="1:74">
      <c r="B265" s="512"/>
      <c r="C265" s="410"/>
      <c r="D265" s="411"/>
      <c r="E265" s="886"/>
      <c r="F265" s="547"/>
    </row>
    <row r="266" spans="1:74">
      <c r="A266" s="404" t="s">
        <v>11</v>
      </c>
      <c r="B266" s="510" t="s">
        <v>311</v>
      </c>
      <c r="C266" s="409"/>
      <c r="E266" s="308"/>
    </row>
    <row r="267" spans="1:74">
      <c r="B267" s="510" t="s">
        <v>317</v>
      </c>
      <c r="C267" s="409" t="s">
        <v>312</v>
      </c>
      <c r="D267" s="407">
        <v>400</v>
      </c>
      <c r="E267" s="308"/>
      <c r="F267" s="546">
        <f>SUM(D267*E267)</f>
        <v>0</v>
      </c>
    </row>
    <row r="268" spans="1:74">
      <c r="B268" s="510" t="s">
        <v>318</v>
      </c>
      <c r="C268" s="409" t="s">
        <v>312</v>
      </c>
      <c r="D268" s="407">
        <v>6800</v>
      </c>
      <c r="E268" s="308"/>
      <c r="F268" s="546">
        <f>SUM(D268*E268)</f>
        <v>0</v>
      </c>
    </row>
    <row r="269" spans="1:74">
      <c r="B269" s="510" t="s">
        <v>319</v>
      </c>
      <c r="C269" s="409" t="s">
        <v>312</v>
      </c>
      <c r="D269" s="407">
        <v>6000</v>
      </c>
      <c r="E269" s="308"/>
      <c r="F269" s="546">
        <f>SUM(D269*E269)</f>
        <v>0</v>
      </c>
    </row>
    <row r="270" spans="1:74">
      <c r="B270" s="510"/>
      <c r="C270" s="409"/>
      <c r="E270" s="308"/>
      <c r="F270" s="546"/>
    </row>
    <row r="271" spans="1:74" ht="38.25">
      <c r="A271" s="412" t="s">
        <v>14</v>
      </c>
      <c r="B271" s="513" t="s">
        <v>2085</v>
      </c>
      <c r="C271" s="413"/>
      <c r="D271" s="414"/>
      <c r="E271" s="308"/>
      <c r="F271" s="546"/>
      <c r="G271" s="378"/>
      <c r="H271" s="378"/>
      <c r="I271" s="378"/>
      <c r="J271" s="378"/>
      <c r="K271" s="378"/>
      <c r="L271" s="378"/>
      <c r="M271" s="378"/>
      <c r="N271" s="378"/>
      <c r="O271" s="378"/>
      <c r="P271" s="378"/>
      <c r="Q271" s="378"/>
      <c r="R271" s="378"/>
      <c r="S271" s="378"/>
      <c r="T271" s="378"/>
      <c r="U271" s="378"/>
      <c r="V271" s="378"/>
      <c r="W271" s="378"/>
      <c r="X271" s="378"/>
      <c r="Y271" s="378"/>
      <c r="Z271" s="378"/>
      <c r="AA271" s="378"/>
      <c r="AB271" s="378"/>
      <c r="AC271" s="378"/>
      <c r="AD271" s="378"/>
      <c r="AE271" s="378"/>
      <c r="AF271" s="378"/>
      <c r="AG271" s="378"/>
      <c r="AH271" s="378"/>
      <c r="AI271" s="378"/>
      <c r="AJ271" s="378"/>
      <c r="AK271" s="378"/>
      <c r="AL271" s="378"/>
      <c r="AM271" s="378"/>
      <c r="AN271" s="378"/>
      <c r="AO271" s="378"/>
      <c r="AP271" s="378"/>
      <c r="AQ271" s="378"/>
      <c r="AR271" s="378"/>
      <c r="AS271" s="378"/>
      <c r="AT271" s="378"/>
      <c r="AU271" s="378"/>
      <c r="AV271" s="378"/>
      <c r="AW271" s="378"/>
      <c r="AX271" s="378"/>
      <c r="AY271" s="378"/>
      <c r="AZ271" s="378"/>
      <c r="BA271" s="378"/>
      <c r="BB271" s="378"/>
      <c r="BC271" s="378"/>
      <c r="BD271" s="378"/>
      <c r="BE271" s="378"/>
      <c r="BF271" s="378"/>
      <c r="BG271" s="378"/>
      <c r="BH271" s="378"/>
      <c r="BI271" s="378"/>
      <c r="BJ271" s="378"/>
      <c r="BK271" s="378"/>
      <c r="BL271" s="378"/>
      <c r="BM271" s="378"/>
      <c r="BN271" s="378"/>
      <c r="BO271" s="378"/>
      <c r="BP271" s="378"/>
      <c r="BQ271" s="378"/>
      <c r="BR271" s="378"/>
      <c r="BS271" s="378"/>
      <c r="BT271" s="378"/>
      <c r="BU271" s="378"/>
      <c r="BV271" s="378"/>
    </row>
    <row r="272" spans="1:74">
      <c r="A272" s="412"/>
      <c r="B272" s="415" t="s">
        <v>320</v>
      </c>
      <c r="C272" s="273" t="s">
        <v>13</v>
      </c>
      <c r="D272" s="400">
        <v>90</v>
      </c>
      <c r="E272" s="878"/>
      <c r="F272" s="540">
        <f t="shared" ref="F272:F280" si="2">E272*D272</f>
        <v>0</v>
      </c>
      <c r="G272" s="378"/>
      <c r="H272" s="378"/>
      <c r="I272" s="378"/>
      <c r="J272" s="378"/>
      <c r="K272" s="378"/>
      <c r="L272" s="378"/>
      <c r="M272" s="378"/>
      <c r="N272" s="378"/>
      <c r="O272" s="378"/>
      <c r="P272" s="378"/>
      <c r="Q272" s="378"/>
      <c r="R272" s="378"/>
      <c r="S272" s="378"/>
      <c r="T272" s="378"/>
      <c r="U272" s="378"/>
      <c r="V272" s="378"/>
      <c r="W272" s="378"/>
      <c r="X272" s="378"/>
      <c r="Y272" s="378"/>
      <c r="Z272" s="378"/>
      <c r="AA272" s="378"/>
      <c r="AB272" s="378"/>
      <c r="AC272" s="378"/>
      <c r="AD272" s="378"/>
      <c r="AE272" s="378"/>
      <c r="AF272" s="378"/>
      <c r="AG272" s="378"/>
      <c r="AH272" s="378"/>
      <c r="AI272" s="378"/>
      <c r="AJ272" s="378"/>
      <c r="AK272" s="378"/>
      <c r="AL272" s="378"/>
      <c r="AM272" s="378"/>
      <c r="AN272" s="378"/>
      <c r="AO272" s="378"/>
      <c r="AP272" s="378"/>
      <c r="AQ272" s="378"/>
      <c r="AR272" s="378"/>
      <c r="AS272" s="378"/>
      <c r="AT272" s="378"/>
      <c r="AU272" s="378"/>
      <c r="AV272" s="378"/>
      <c r="AW272" s="378"/>
      <c r="AX272" s="378"/>
      <c r="AY272" s="378"/>
      <c r="AZ272" s="378"/>
      <c r="BA272" s="378"/>
      <c r="BB272" s="378"/>
      <c r="BC272" s="378"/>
      <c r="BD272" s="378"/>
      <c r="BE272" s="378"/>
      <c r="BF272" s="378"/>
      <c r="BG272" s="378"/>
      <c r="BH272" s="378"/>
      <c r="BI272" s="378"/>
      <c r="BJ272" s="378"/>
      <c r="BK272" s="378"/>
      <c r="BL272" s="378"/>
      <c r="BM272" s="378"/>
      <c r="BN272" s="378"/>
      <c r="BO272" s="378"/>
      <c r="BP272" s="378"/>
      <c r="BQ272" s="378"/>
      <c r="BR272" s="378"/>
      <c r="BS272" s="378"/>
      <c r="BT272" s="378"/>
      <c r="BU272" s="378"/>
      <c r="BV272" s="378"/>
    </row>
    <row r="273" spans="1:74">
      <c r="A273" s="412"/>
      <c r="B273" s="415" t="s">
        <v>321</v>
      </c>
      <c r="C273" s="273" t="s">
        <v>13</v>
      </c>
      <c r="D273" s="400">
        <v>50</v>
      </c>
      <c r="E273" s="878"/>
      <c r="F273" s="540">
        <f t="shared" si="2"/>
        <v>0</v>
      </c>
      <c r="G273" s="378"/>
      <c r="H273" s="378"/>
      <c r="I273" s="378"/>
      <c r="J273" s="378"/>
      <c r="K273" s="378"/>
      <c r="L273" s="378"/>
      <c r="M273" s="378"/>
      <c r="N273" s="378"/>
      <c r="O273" s="378"/>
      <c r="P273" s="378"/>
      <c r="Q273" s="378"/>
      <c r="R273" s="378"/>
      <c r="S273" s="378"/>
      <c r="T273" s="378"/>
      <c r="U273" s="378"/>
      <c r="V273" s="378"/>
      <c r="W273" s="378"/>
      <c r="X273" s="378"/>
      <c r="Y273" s="378"/>
      <c r="Z273" s="378"/>
      <c r="AA273" s="378"/>
      <c r="AB273" s="378"/>
      <c r="AC273" s="378"/>
      <c r="AD273" s="378"/>
      <c r="AE273" s="378"/>
      <c r="AF273" s="378"/>
      <c r="AG273" s="378"/>
      <c r="AH273" s="378"/>
      <c r="AI273" s="378"/>
      <c r="AJ273" s="378"/>
      <c r="AK273" s="378"/>
      <c r="AL273" s="378"/>
      <c r="AM273" s="378"/>
      <c r="AN273" s="378"/>
      <c r="AO273" s="378"/>
      <c r="AP273" s="378"/>
      <c r="AQ273" s="378"/>
      <c r="AR273" s="378"/>
      <c r="AS273" s="378"/>
      <c r="AT273" s="378"/>
      <c r="AU273" s="378"/>
      <c r="AV273" s="378"/>
      <c r="AW273" s="378"/>
      <c r="AX273" s="378"/>
      <c r="AY273" s="378"/>
      <c r="AZ273" s="378"/>
      <c r="BA273" s="378"/>
      <c r="BB273" s="378"/>
      <c r="BC273" s="378"/>
      <c r="BD273" s="378"/>
      <c r="BE273" s="378"/>
      <c r="BF273" s="378"/>
      <c r="BG273" s="378"/>
      <c r="BH273" s="378"/>
      <c r="BI273" s="378"/>
      <c r="BJ273" s="378"/>
      <c r="BK273" s="378"/>
      <c r="BL273" s="378"/>
      <c r="BM273" s="378"/>
      <c r="BN273" s="378"/>
      <c r="BO273" s="378"/>
      <c r="BP273" s="378"/>
      <c r="BQ273" s="378"/>
      <c r="BR273" s="378"/>
      <c r="BS273" s="378"/>
      <c r="BT273" s="378"/>
      <c r="BU273" s="378"/>
      <c r="BV273" s="378"/>
    </row>
    <row r="274" spans="1:74">
      <c r="A274" s="412"/>
      <c r="B274" s="415" t="s">
        <v>322</v>
      </c>
      <c r="C274" s="273" t="s">
        <v>13</v>
      </c>
      <c r="D274" s="400">
        <v>30</v>
      </c>
      <c r="E274" s="878"/>
      <c r="F274" s="540">
        <f t="shared" si="2"/>
        <v>0</v>
      </c>
      <c r="G274" s="378"/>
      <c r="H274" s="378"/>
      <c r="I274" s="378"/>
      <c r="J274" s="378"/>
      <c r="K274" s="378"/>
      <c r="L274" s="378"/>
      <c r="M274" s="378"/>
      <c r="N274" s="378"/>
      <c r="O274" s="378"/>
      <c r="P274" s="378"/>
      <c r="Q274" s="378"/>
      <c r="R274" s="378"/>
      <c r="S274" s="378"/>
      <c r="T274" s="378"/>
      <c r="U274" s="378"/>
      <c r="V274" s="378"/>
      <c r="W274" s="378"/>
      <c r="X274" s="378"/>
      <c r="Y274" s="378"/>
      <c r="Z274" s="378"/>
      <c r="AA274" s="378"/>
      <c r="AB274" s="378"/>
      <c r="AC274" s="378"/>
      <c r="AD274" s="378"/>
      <c r="AE274" s="378"/>
      <c r="AF274" s="378"/>
      <c r="AG274" s="378"/>
      <c r="AH274" s="378"/>
      <c r="AI274" s="378"/>
      <c r="AJ274" s="378"/>
      <c r="AK274" s="378"/>
      <c r="AL274" s="378"/>
      <c r="AM274" s="378"/>
      <c r="AN274" s="378"/>
      <c r="AO274" s="378"/>
      <c r="AP274" s="378"/>
      <c r="AQ274" s="378"/>
      <c r="AR274" s="378"/>
      <c r="AS274" s="378"/>
      <c r="AT274" s="378"/>
      <c r="AU274" s="378"/>
      <c r="AV274" s="378"/>
      <c r="AW274" s="378"/>
      <c r="AX274" s="378"/>
      <c r="AY274" s="378"/>
      <c r="AZ274" s="378"/>
      <c r="BA274" s="378"/>
      <c r="BB274" s="378"/>
      <c r="BC274" s="378"/>
      <c r="BD274" s="378"/>
      <c r="BE274" s="378"/>
      <c r="BF274" s="378"/>
      <c r="BG274" s="378"/>
      <c r="BH274" s="378"/>
      <c r="BI274" s="378"/>
      <c r="BJ274" s="378"/>
      <c r="BK274" s="378"/>
      <c r="BL274" s="378"/>
      <c r="BM274" s="378"/>
      <c r="BN274" s="378"/>
      <c r="BO274" s="378"/>
      <c r="BP274" s="378"/>
      <c r="BQ274" s="378"/>
      <c r="BR274" s="378"/>
      <c r="BS274" s="378"/>
      <c r="BT274" s="378"/>
      <c r="BU274" s="378"/>
      <c r="BV274" s="378"/>
    </row>
    <row r="275" spans="1:74">
      <c r="A275" s="412"/>
      <c r="B275" s="415" t="s">
        <v>323</v>
      </c>
      <c r="C275" s="273" t="s">
        <v>13</v>
      </c>
      <c r="D275" s="400">
        <v>30</v>
      </c>
      <c r="E275" s="878"/>
      <c r="F275" s="540">
        <f t="shared" si="2"/>
        <v>0</v>
      </c>
      <c r="G275" s="378"/>
      <c r="H275" s="378"/>
      <c r="I275" s="378"/>
      <c r="J275" s="378"/>
      <c r="K275" s="378"/>
      <c r="L275" s="378"/>
      <c r="M275" s="378"/>
      <c r="N275" s="378"/>
      <c r="O275" s="378"/>
      <c r="P275" s="378"/>
      <c r="Q275" s="378"/>
      <c r="R275" s="378"/>
      <c r="S275" s="378"/>
      <c r="T275" s="378"/>
      <c r="U275" s="378"/>
      <c r="V275" s="378"/>
      <c r="W275" s="378"/>
      <c r="X275" s="378"/>
      <c r="Y275" s="378"/>
      <c r="Z275" s="378"/>
      <c r="AA275" s="378"/>
      <c r="AB275" s="378"/>
      <c r="AC275" s="378"/>
      <c r="AD275" s="378"/>
      <c r="AE275" s="378"/>
      <c r="AF275" s="378"/>
      <c r="AG275" s="378"/>
      <c r="AH275" s="378"/>
      <c r="AI275" s="378"/>
      <c r="AJ275" s="378"/>
      <c r="AK275" s="378"/>
      <c r="AL275" s="378"/>
      <c r="AM275" s="378"/>
      <c r="AN275" s="378"/>
      <c r="AO275" s="378"/>
      <c r="AP275" s="378"/>
      <c r="AQ275" s="378"/>
      <c r="AR275" s="378"/>
      <c r="AS275" s="378"/>
      <c r="AT275" s="378"/>
      <c r="AU275" s="378"/>
      <c r="AV275" s="378"/>
      <c r="AW275" s="378"/>
      <c r="AX275" s="378"/>
      <c r="AY275" s="378"/>
      <c r="AZ275" s="378"/>
      <c r="BA275" s="378"/>
      <c r="BB275" s="378"/>
      <c r="BC275" s="378"/>
      <c r="BD275" s="378"/>
      <c r="BE275" s="378"/>
      <c r="BF275" s="378"/>
      <c r="BG275" s="378"/>
      <c r="BH275" s="378"/>
      <c r="BI275" s="378"/>
      <c r="BJ275" s="378"/>
      <c r="BK275" s="378"/>
      <c r="BL275" s="378"/>
      <c r="BM275" s="378"/>
      <c r="BN275" s="378"/>
      <c r="BO275" s="378"/>
      <c r="BP275" s="378"/>
      <c r="BQ275" s="378"/>
      <c r="BR275" s="378"/>
      <c r="BS275" s="378"/>
      <c r="BT275" s="378"/>
      <c r="BU275" s="378"/>
      <c r="BV275" s="378"/>
    </row>
    <row r="276" spans="1:74">
      <c r="A276" s="412"/>
      <c r="B276" s="415" t="s">
        <v>1871</v>
      </c>
      <c r="C276" s="273" t="s">
        <v>13</v>
      </c>
      <c r="D276" s="400">
        <v>5</v>
      </c>
      <c r="E276" s="878"/>
      <c r="F276" s="540">
        <f>E276*D276</f>
        <v>0</v>
      </c>
      <c r="G276" s="378"/>
      <c r="H276" s="378"/>
      <c r="I276" s="378"/>
      <c r="J276" s="378"/>
      <c r="K276" s="378"/>
      <c r="L276" s="378"/>
      <c r="M276" s="378"/>
      <c r="N276" s="378"/>
      <c r="O276" s="378"/>
      <c r="P276" s="378"/>
      <c r="Q276" s="378"/>
      <c r="R276" s="378"/>
      <c r="S276" s="378"/>
      <c r="T276" s="378"/>
      <c r="U276" s="378"/>
      <c r="V276" s="378"/>
      <c r="W276" s="378"/>
      <c r="X276" s="378"/>
      <c r="Y276" s="378"/>
      <c r="Z276" s="378"/>
      <c r="AA276" s="378"/>
      <c r="AB276" s="378"/>
      <c r="AC276" s="378"/>
      <c r="AD276" s="378"/>
      <c r="AE276" s="378"/>
      <c r="AF276" s="378"/>
      <c r="AG276" s="378"/>
      <c r="AH276" s="378"/>
      <c r="AI276" s="378"/>
      <c r="AJ276" s="378"/>
      <c r="AK276" s="378"/>
      <c r="AL276" s="378"/>
      <c r="AM276" s="378"/>
      <c r="AN276" s="378"/>
      <c r="AO276" s="378"/>
      <c r="AP276" s="378"/>
      <c r="AQ276" s="378"/>
      <c r="AR276" s="378"/>
      <c r="AS276" s="378"/>
      <c r="AT276" s="378"/>
      <c r="AU276" s="378"/>
      <c r="AV276" s="378"/>
      <c r="AW276" s="378"/>
      <c r="AX276" s="378"/>
      <c r="AY276" s="378"/>
      <c r="AZ276" s="378"/>
      <c r="BA276" s="378"/>
      <c r="BB276" s="378"/>
      <c r="BC276" s="378"/>
      <c r="BD276" s="378"/>
      <c r="BE276" s="378"/>
      <c r="BF276" s="378"/>
      <c r="BG276" s="378"/>
      <c r="BH276" s="378"/>
      <c r="BI276" s="378"/>
      <c r="BJ276" s="378"/>
      <c r="BK276" s="378"/>
      <c r="BL276" s="378"/>
      <c r="BM276" s="378"/>
      <c r="BN276" s="378"/>
      <c r="BO276" s="378"/>
      <c r="BP276" s="378"/>
      <c r="BQ276" s="378"/>
      <c r="BR276" s="378"/>
      <c r="BS276" s="378"/>
      <c r="BT276" s="378"/>
      <c r="BU276" s="378"/>
      <c r="BV276" s="378"/>
    </row>
    <row r="277" spans="1:74">
      <c r="A277" s="412"/>
      <c r="B277" s="415" t="s">
        <v>324</v>
      </c>
      <c r="C277" s="273" t="s">
        <v>13</v>
      </c>
      <c r="D277" s="400">
        <v>200</v>
      </c>
      <c r="E277" s="878"/>
      <c r="F277" s="540">
        <f t="shared" si="2"/>
        <v>0</v>
      </c>
      <c r="G277" s="378"/>
      <c r="H277" s="378"/>
      <c r="I277" s="378"/>
      <c r="J277" s="378"/>
      <c r="K277" s="378"/>
      <c r="L277" s="378"/>
      <c r="M277" s="378"/>
      <c r="N277" s="378"/>
      <c r="O277" s="378"/>
      <c r="P277" s="378"/>
      <c r="Q277" s="378"/>
      <c r="R277" s="378"/>
      <c r="S277" s="378"/>
      <c r="T277" s="378"/>
      <c r="U277" s="378"/>
      <c r="V277" s="378"/>
      <c r="W277" s="378"/>
      <c r="X277" s="378"/>
      <c r="Y277" s="378"/>
      <c r="Z277" s="378"/>
      <c r="AA277" s="378"/>
      <c r="AB277" s="378"/>
      <c r="AC277" s="378"/>
      <c r="AD277" s="378"/>
      <c r="AE277" s="378"/>
      <c r="AF277" s="378"/>
      <c r="AG277" s="378"/>
      <c r="AH277" s="378"/>
      <c r="AI277" s="378"/>
      <c r="AJ277" s="378"/>
      <c r="AK277" s="378"/>
      <c r="AL277" s="378"/>
      <c r="AM277" s="378"/>
      <c r="AN277" s="378"/>
      <c r="AO277" s="378"/>
      <c r="AP277" s="378"/>
      <c r="AQ277" s="378"/>
      <c r="AR277" s="378"/>
      <c r="AS277" s="378"/>
      <c r="AT277" s="378"/>
      <c r="AU277" s="378"/>
      <c r="AV277" s="378"/>
      <c r="AW277" s="378"/>
      <c r="AX277" s="378"/>
      <c r="AY277" s="378"/>
      <c r="AZ277" s="378"/>
      <c r="BA277" s="378"/>
      <c r="BB277" s="378"/>
      <c r="BC277" s="378"/>
      <c r="BD277" s="378"/>
      <c r="BE277" s="378"/>
      <c r="BF277" s="378"/>
      <c r="BG277" s="378"/>
      <c r="BH277" s="378"/>
      <c r="BI277" s="378"/>
      <c r="BJ277" s="378"/>
      <c r="BK277" s="378"/>
      <c r="BL277" s="378"/>
      <c r="BM277" s="378"/>
      <c r="BN277" s="378"/>
      <c r="BO277" s="378"/>
      <c r="BP277" s="378"/>
      <c r="BQ277" s="378"/>
      <c r="BR277" s="378"/>
      <c r="BS277" s="378"/>
      <c r="BT277" s="378"/>
      <c r="BU277" s="378"/>
      <c r="BV277" s="378"/>
    </row>
    <row r="278" spans="1:74">
      <c r="A278" s="412"/>
      <c r="B278" s="415" t="s">
        <v>1872</v>
      </c>
      <c r="C278" s="273" t="s">
        <v>13</v>
      </c>
      <c r="D278" s="400">
        <v>20</v>
      </c>
      <c r="E278" s="878"/>
      <c r="F278" s="540">
        <f>E278*D278</f>
        <v>0</v>
      </c>
      <c r="G278" s="378"/>
      <c r="H278" s="378"/>
      <c r="I278" s="378"/>
      <c r="J278" s="378"/>
      <c r="K278" s="378"/>
      <c r="L278" s="378"/>
      <c r="M278" s="378"/>
      <c r="N278" s="378"/>
      <c r="O278" s="378"/>
      <c r="P278" s="378"/>
      <c r="Q278" s="378"/>
      <c r="R278" s="378"/>
      <c r="S278" s="378"/>
      <c r="T278" s="378"/>
      <c r="U278" s="378"/>
      <c r="V278" s="378"/>
      <c r="W278" s="378"/>
      <c r="X278" s="378"/>
      <c r="Y278" s="378"/>
      <c r="Z278" s="378"/>
      <c r="AA278" s="378"/>
      <c r="AB278" s="378"/>
      <c r="AC278" s="378"/>
      <c r="AD278" s="378"/>
      <c r="AE278" s="378"/>
      <c r="AF278" s="378"/>
      <c r="AG278" s="378"/>
      <c r="AH278" s="378"/>
      <c r="AI278" s="378"/>
      <c r="AJ278" s="378"/>
      <c r="AK278" s="378"/>
      <c r="AL278" s="378"/>
      <c r="AM278" s="378"/>
      <c r="AN278" s="378"/>
      <c r="AO278" s="378"/>
      <c r="AP278" s="378"/>
      <c r="AQ278" s="378"/>
      <c r="AR278" s="378"/>
      <c r="AS278" s="378"/>
      <c r="AT278" s="378"/>
      <c r="AU278" s="378"/>
      <c r="AV278" s="378"/>
      <c r="AW278" s="378"/>
      <c r="AX278" s="378"/>
      <c r="AY278" s="378"/>
      <c r="AZ278" s="378"/>
      <c r="BA278" s="378"/>
      <c r="BB278" s="378"/>
      <c r="BC278" s="378"/>
      <c r="BD278" s="378"/>
      <c r="BE278" s="378"/>
      <c r="BF278" s="378"/>
      <c r="BG278" s="378"/>
      <c r="BH278" s="378"/>
      <c r="BI278" s="378"/>
      <c r="BJ278" s="378"/>
      <c r="BK278" s="378"/>
      <c r="BL278" s="378"/>
      <c r="BM278" s="378"/>
      <c r="BN278" s="378"/>
      <c r="BO278" s="378"/>
      <c r="BP278" s="378"/>
      <c r="BQ278" s="378"/>
      <c r="BR278" s="378"/>
      <c r="BS278" s="378"/>
      <c r="BT278" s="378"/>
      <c r="BU278" s="378"/>
      <c r="BV278" s="378"/>
    </row>
    <row r="279" spans="1:74">
      <c r="A279" s="412"/>
      <c r="B279" s="415" t="s">
        <v>1873</v>
      </c>
      <c r="C279" s="273" t="s">
        <v>13</v>
      </c>
      <c r="D279" s="400">
        <v>5</v>
      </c>
      <c r="E279" s="878"/>
      <c r="F279" s="540">
        <f>E279*D279</f>
        <v>0</v>
      </c>
      <c r="G279" s="378"/>
      <c r="H279" s="378"/>
      <c r="I279" s="378"/>
      <c r="J279" s="378"/>
      <c r="K279" s="378"/>
      <c r="L279" s="378"/>
      <c r="M279" s="378"/>
      <c r="N279" s="378"/>
      <c r="O279" s="378"/>
      <c r="P279" s="378"/>
      <c r="Q279" s="378"/>
      <c r="R279" s="378"/>
      <c r="S279" s="378"/>
      <c r="T279" s="378"/>
      <c r="U279" s="378"/>
      <c r="V279" s="378"/>
      <c r="W279" s="378"/>
      <c r="X279" s="378"/>
      <c r="Y279" s="378"/>
      <c r="Z279" s="378"/>
      <c r="AA279" s="378"/>
      <c r="AB279" s="378"/>
      <c r="AC279" s="378"/>
      <c r="AD279" s="378"/>
      <c r="AE279" s="378"/>
      <c r="AF279" s="378"/>
      <c r="AG279" s="378"/>
      <c r="AH279" s="378"/>
      <c r="AI279" s="378"/>
      <c r="AJ279" s="378"/>
      <c r="AK279" s="378"/>
      <c r="AL279" s="378"/>
      <c r="AM279" s="378"/>
      <c r="AN279" s="378"/>
      <c r="AO279" s="378"/>
      <c r="AP279" s="378"/>
      <c r="AQ279" s="378"/>
      <c r="AR279" s="378"/>
      <c r="AS279" s="378"/>
      <c r="AT279" s="378"/>
      <c r="AU279" s="378"/>
      <c r="AV279" s="378"/>
      <c r="AW279" s="378"/>
      <c r="AX279" s="378"/>
      <c r="AY279" s="378"/>
      <c r="AZ279" s="378"/>
      <c r="BA279" s="378"/>
      <c r="BB279" s="378"/>
      <c r="BC279" s="378"/>
      <c r="BD279" s="378"/>
      <c r="BE279" s="378"/>
      <c r="BF279" s="378"/>
      <c r="BG279" s="378"/>
      <c r="BH279" s="378"/>
      <c r="BI279" s="378"/>
      <c r="BJ279" s="378"/>
      <c r="BK279" s="378"/>
      <c r="BL279" s="378"/>
      <c r="BM279" s="378"/>
      <c r="BN279" s="378"/>
      <c r="BO279" s="378"/>
      <c r="BP279" s="378"/>
      <c r="BQ279" s="378"/>
      <c r="BR279" s="378"/>
      <c r="BS279" s="378"/>
      <c r="BT279" s="378"/>
      <c r="BU279" s="378"/>
      <c r="BV279" s="378"/>
    </row>
    <row r="280" spans="1:74">
      <c r="A280" s="412"/>
      <c r="B280" s="415" t="s">
        <v>325</v>
      </c>
      <c r="C280" s="273" t="s">
        <v>13</v>
      </c>
      <c r="D280" s="400">
        <v>2</v>
      </c>
      <c r="E280" s="878"/>
      <c r="F280" s="540">
        <f t="shared" si="2"/>
        <v>0</v>
      </c>
      <c r="G280" s="378"/>
      <c r="H280" s="378"/>
      <c r="I280" s="378"/>
      <c r="J280" s="378"/>
      <c r="K280" s="378"/>
      <c r="L280" s="378"/>
      <c r="M280" s="378"/>
      <c r="N280" s="378"/>
      <c r="O280" s="378"/>
      <c r="P280" s="378"/>
      <c r="Q280" s="378"/>
      <c r="R280" s="378"/>
      <c r="S280" s="378"/>
      <c r="T280" s="378"/>
      <c r="U280" s="378"/>
      <c r="V280" s="378"/>
      <c r="W280" s="378"/>
      <c r="X280" s="378"/>
      <c r="Y280" s="378"/>
      <c r="Z280" s="378"/>
      <c r="AA280" s="378"/>
      <c r="AB280" s="378"/>
      <c r="AC280" s="378"/>
      <c r="AD280" s="378"/>
      <c r="AE280" s="378"/>
      <c r="AF280" s="378"/>
      <c r="AG280" s="378"/>
      <c r="AH280" s="378"/>
      <c r="AI280" s="378"/>
      <c r="AJ280" s="378"/>
      <c r="AK280" s="378"/>
      <c r="AL280" s="378"/>
      <c r="AM280" s="378"/>
      <c r="AN280" s="378"/>
      <c r="AO280" s="378"/>
      <c r="AP280" s="378"/>
      <c r="AQ280" s="378"/>
      <c r="AR280" s="378"/>
      <c r="AS280" s="378"/>
      <c r="AT280" s="378"/>
      <c r="AU280" s="378"/>
      <c r="AV280" s="378"/>
      <c r="AW280" s="378"/>
      <c r="AX280" s="378"/>
      <c r="AY280" s="378"/>
      <c r="AZ280" s="378"/>
      <c r="BA280" s="378"/>
      <c r="BB280" s="378"/>
      <c r="BC280" s="378"/>
      <c r="BD280" s="378"/>
      <c r="BE280" s="378"/>
      <c r="BF280" s="378"/>
      <c r="BG280" s="378"/>
      <c r="BH280" s="378"/>
      <c r="BI280" s="378"/>
      <c r="BJ280" s="378"/>
      <c r="BK280" s="378"/>
      <c r="BL280" s="378"/>
      <c r="BM280" s="378"/>
      <c r="BN280" s="378"/>
      <c r="BO280" s="378"/>
      <c r="BP280" s="378"/>
      <c r="BQ280" s="378"/>
      <c r="BR280" s="378"/>
      <c r="BS280" s="378"/>
      <c r="BT280" s="378"/>
      <c r="BU280" s="378"/>
      <c r="BV280" s="378"/>
    </row>
    <row r="281" spans="1:74">
      <c r="A281" s="412"/>
      <c r="B281" s="415"/>
      <c r="C281" s="273"/>
      <c r="D281" s="400"/>
      <c r="E281" s="878"/>
      <c r="F281" s="540"/>
      <c r="G281" s="378"/>
      <c r="H281" s="378"/>
      <c r="I281" s="378"/>
      <c r="J281" s="378"/>
      <c r="K281" s="378"/>
      <c r="L281" s="378"/>
      <c r="M281" s="378"/>
      <c r="N281" s="378"/>
      <c r="O281" s="378"/>
      <c r="P281" s="378"/>
      <c r="Q281" s="378"/>
      <c r="R281" s="378"/>
      <c r="S281" s="378"/>
      <c r="T281" s="378"/>
      <c r="U281" s="378"/>
      <c r="V281" s="378"/>
      <c r="W281" s="378"/>
      <c r="X281" s="378"/>
      <c r="Y281" s="378"/>
      <c r="Z281" s="378"/>
      <c r="AA281" s="378"/>
      <c r="AB281" s="378"/>
      <c r="AC281" s="378"/>
      <c r="AD281" s="378"/>
      <c r="AE281" s="378"/>
      <c r="AF281" s="378"/>
      <c r="AG281" s="378"/>
      <c r="AH281" s="378"/>
      <c r="AI281" s="378"/>
      <c r="AJ281" s="378"/>
      <c r="AK281" s="378"/>
      <c r="AL281" s="378"/>
      <c r="AM281" s="378"/>
      <c r="AN281" s="378"/>
      <c r="AO281" s="378"/>
      <c r="AP281" s="378"/>
      <c r="AQ281" s="378"/>
      <c r="AR281" s="378"/>
      <c r="AS281" s="378"/>
      <c r="AT281" s="378"/>
      <c r="AU281" s="378"/>
      <c r="AV281" s="378"/>
      <c r="AW281" s="378"/>
      <c r="AX281" s="378"/>
      <c r="AY281" s="378"/>
      <c r="AZ281" s="378"/>
      <c r="BA281" s="378"/>
      <c r="BB281" s="378"/>
      <c r="BC281" s="378"/>
      <c r="BD281" s="378"/>
      <c r="BE281" s="378"/>
      <c r="BF281" s="378"/>
      <c r="BG281" s="378"/>
      <c r="BH281" s="378"/>
      <c r="BI281" s="378"/>
      <c r="BJ281" s="378"/>
      <c r="BK281" s="378"/>
      <c r="BL281" s="378"/>
      <c r="BM281" s="378"/>
      <c r="BN281" s="378"/>
      <c r="BO281" s="378"/>
      <c r="BP281" s="378"/>
      <c r="BQ281" s="378"/>
      <c r="BR281" s="378"/>
      <c r="BS281" s="378"/>
      <c r="BT281" s="378"/>
      <c r="BU281" s="378"/>
      <c r="BV281" s="378"/>
    </row>
    <row r="282" spans="1:74" ht="38.25">
      <c r="A282" s="412" t="s">
        <v>15</v>
      </c>
      <c r="B282" s="513" t="s">
        <v>2086</v>
      </c>
      <c r="C282" s="273"/>
      <c r="D282" s="400"/>
      <c r="E282" s="878"/>
      <c r="F282" s="540"/>
      <c r="G282" s="378"/>
      <c r="H282" s="378"/>
      <c r="I282" s="378"/>
      <c r="J282" s="378"/>
      <c r="K282" s="378"/>
      <c r="L282" s="378"/>
      <c r="M282" s="378"/>
      <c r="N282" s="378"/>
      <c r="O282" s="378"/>
      <c r="P282" s="378"/>
      <c r="Q282" s="378"/>
      <c r="R282" s="378"/>
      <c r="S282" s="378"/>
      <c r="T282" s="378"/>
      <c r="U282" s="378"/>
      <c r="V282" s="378"/>
      <c r="W282" s="378"/>
      <c r="X282" s="378"/>
      <c r="Y282" s="378"/>
      <c r="Z282" s="378"/>
      <c r="AA282" s="378"/>
      <c r="AB282" s="378"/>
      <c r="AC282" s="378"/>
      <c r="AD282" s="378"/>
      <c r="AE282" s="378"/>
      <c r="AF282" s="378"/>
      <c r="AG282" s="378"/>
      <c r="AH282" s="378"/>
      <c r="AI282" s="378"/>
      <c r="AJ282" s="378"/>
      <c r="AK282" s="378"/>
      <c r="AL282" s="378"/>
      <c r="AM282" s="378"/>
      <c r="AN282" s="378"/>
      <c r="AO282" s="378"/>
      <c r="AP282" s="378"/>
      <c r="AQ282" s="378"/>
      <c r="AR282" s="378"/>
      <c r="AS282" s="378"/>
      <c r="AT282" s="378"/>
      <c r="AU282" s="378"/>
      <c r="AV282" s="378"/>
      <c r="AW282" s="378"/>
      <c r="AX282" s="378"/>
      <c r="AY282" s="378"/>
      <c r="AZ282" s="378"/>
      <c r="BA282" s="378"/>
      <c r="BB282" s="378"/>
      <c r="BC282" s="378"/>
      <c r="BD282" s="378"/>
      <c r="BE282" s="378"/>
      <c r="BF282" s="378"/>
      <c r="BG282" s="378"/>
      <c r="BH282" s="378"/>
      <c r="BI282" s="378"/>
      <c r="BJ282" s="378"/>
      <c r="BK282" s="378"/>
      <c r="BL282" s="378"/>
      <c r="BM282" s="378"/>
      <c r="BN282" s="378"/>
      <c r="BO282" s="378"/>
      <c r="BP282" s="378"/>
      <c r="BQ282" s="378"/>
      <c r="BR282" s="378"/>
      <c r="BS282" s="378"/>
      <c r="BT282" s="378"/>
      <c r="BU282" s="378"/>
      <c r="BV282" s="378"/>
    </row>
    <row r="283" spans="1:74">
      <c r="A283" s="412"/>
      <c r="B283" s="415" t="s">
        <v>326</v>
      </c>
      <c r="C283" s="273" t="s">
        <v>13</v>
      </c>
      <c r="D283" s="400">
        <v>2</v>
      </c>
      <c r="E283" s="878"/>
      <c r="F283" s="540">
        <f>E283*D283</f>
        <v>0</v>
      </c>
      <c r="G283" s="378"/>
      <c r="H283" s="378"/>
      <c r="I283" s="378"/>
      <c r="J283" s="378"/>
      <c r="K283" s="378"/>
      <c r="L283" s="378"/>
      <c r="M283" s="378"/>
      <c r="N283" s="378"/>
      <c r="O283" s="378"/>
      <c r="P283" s="378"/>
      <c r="Q283" s="378"/>
      <c r="R283" s="378"/>
      <c r="S283" s="378"/>
      <c r="T283" s="378"/>
      <c r="U283" s="378"/>
      <c r="V283" s="378"/>
      <c r="W283" s="378"/>
      <c r="X283" s="378"/>
      <c r="Y283" s="378"/>
      <c r="Z283" s="378"/>
      <c r="AA283" s="378"/>
      <c r="AB283" s="378"/>
      <c r="AC283" s="378"/>
      <c r="AD283" s="378"/>
      <c r="AE283" s="378"/>
      <c r="AF283" s="378"/>
      <c r="AG283" s="378"/>
      <c r="AH283" s="378"/>
      <c r="AI283" s="378"/>
      <c r="AJ283" s="378"/>
      <c r="AK283" s="378"/>
      <c r="AL283" s="378"/>
      <c r="AM283" s="378"/>
      <c r="AN283" s="378"/>
      <c r="AO283" s="378"/>
      <c r="AP283" s="378"/>
      <c r="AQ283" s="378"/>
      <c r="AR283" s="378"/>
      <c r="AS283" s="378"/>
      <c r="AT283" s="378"/>
      <c r="AU283" s="378"/>
      <c r="AV283" s="378"/>
      <c r="AW283" s="378"/>
      <c r="AX283" s="378"/>
      <c r="AY283" s="378"/>
      <c r="AZ283" s="378"/>
      <c r="BA283" s="378"/>
      <c r="BB283" s="378"/>
      <c r="BC283" s="378"/>
      <c r="BD283" s="378"/>
      <c r="BE283" s="378"/>
      <c r="BF283" s="378"/>
      <c r="BG283" s="378"/>
      <c r="BH283" s="378"/>
      <c r="BI283" s="378"/>
      <c r="BJ283" s="378"/>
      <c r="BK283" s="378"/>
      <c r="BL283" s="378"/>
      <c r="BM283" s="378"/>
      <c r="BN283" s="378"/>
      <c r="BO283" s="378"/>
      <c r="BP283" s="378"/>
      <c r="BQ283" s="378"/>
      <c r="BR283" s="378"/>
      <c r="BS283" s="378"/>
      <c r="BT283" s="378"/>
      <c r="BU283" s="378"/>
      <c r="BV283" s="378"/>
    </row>
    <row r="284" spans="1:74">
      <c r="A284" s="412"/>
      <c r="B284" s="415" t="s">
        <v>1687</v>
      </c>
      <c r="C284" s="273" t="s">
        <v>13</v>
      </c>
      <c r="D284" s="400">
        <v>4</v>
      </c>
      <c r="E284" s="878"/>
      <c r="F284" s="540">
        <f>E284*D284</f>
        <v>0</v>
      </c>
      <c r="G284" s="378"/>
      <c r="H284" s="378"/>
      <c r="I284" s="378"/>
      <c r="J284" s="378"/>
      <c r="K284" s="378"/>
      <c r="L284" s="378"/>
      <c r="M284" s="378"/>
      <c r="N284" s="378"/>
      <c r="O284" s="378"/>
      <c r="P284" s="378"/>
      <c r="Q284" s="378"/>
      <c r="R284" s="378"/>
      <c r="S284" s="378"/>
      <c r="T284" s="378"/>
      <c r="U284" s="378"/>
      <c r="V284" s="378"/>
      <c r="W284" s="378"/>
      <c r="X284" s="378"/>
      <c r="Y284" s="378"/>
      <c r="Z284" s="378"/>
      <c r="AA284" s="378"/>
      <c r="AB284" s="378"/>
      <c r="AC284" s="378"/>
      <c r="AD284" s="378"/>
      <c r="AE284" s="378"/>
      <c r="AF284" s="378"/>
      <c r="AG284" s="378"/>
      <c r="AH284" s="378"/>
      <c r="AI284" s="378"/>
      <c r="AJ284" s="378"/>
      <c r="AK284" s="378"/>
      <c r="AL284" s="378"/>
      <c r="AM284" s="378"/>
      <c r="AN284" s="378"/>
      <c r="AO284" s="378"/>
      <c r="AP284" s="378"/>
      <c r="AQ284" s="378"/>
      <c r="AR284" s="378"/>
      <c r="AS284" s="378"/>
      <c r="AT284" s="378"/>
      <c r="AU284" s="378"/>
      <c r="AV284" s="378"/>
      <c r="AW284" s="378"/>
      <c r="AX284" s="378"/>
      <c r="AY284" s="378"/>
      <c r="AZ284" s="378"/>
      <c r="BA284" s="378"/>
      <c r="BB284" s="378"/>
      <c r="BC284" s="378"/>
      <c r="BD284" s="378"/>
      <c r="BE284" s="378"/>
      <c r="BF284" s="378"/>
      <c r="BG284" s="378"/>
      <c r="BH284" s="378"/>
      <c r="BI284" s="378"/>
      <c r="BJ284" s="378"/>
      <c r="BK284" s="378"/>
      <c r="BL284" s="378"/>
      <c r="BM284" s="378"/>
      <c r="BN284" s="378"/>
      <c r="BO284" s="378"/>
      <c r="BP284" s="378"/>
      <c r="BQ284" s="378"/>
      <c r="BR284" s="378"/>
      <c r="BS284" s="378"/>
      <c r="BT284" s="378"/>
      <c r="BU284" s="378"/>
      <c r="BV284" s="378"/>
    </row>
    <row r="285" spans="1:74">
      <c r="A285" s="412"/>
      <c r="B285" s="415" t="s">
        <v>1688</v>
      </c>
      <c r="C285" s="273" t="s">
        <v>13</v>
      </c>
      <c r="D285" s="400">
        <v>2</v>
      </c>
      <c r="E285" s="878"/>
      <c r="F285" s="540">
        <f>E285*D285</f>
        <v>0</v>
      </c>
      <c r="G285" s="378"/>
      <c r="H285" s="378"/>
      <c r="I285" s="378"/>
      <c r="J285" s="378"/>
      <c r="K285" s="378"/>
      <c r="L285" s="378"/>
      <c r="M285" s="378"/>
      <c r="N285" s="378"/>
      <c r="O285" s="378"/>
      <c r="P285" s="378"/>
      <c r="Q285" s="378"/>
      <c r="R285" s="378"/>
      <c r="S285" s="378"/>
      <c r="T285" s="378"/>
      <c r="U285" s="378"/>
      <c r="V285" s="378"/>
      <c r="W285" s="378"/>
      <c r="X285" s="378"/>
      <c r="Y285" s="378"/>
      <c r="Z285" s="378"/>
      <c r="AA285" s="378"/>
      <c r="AB285" s="378"/>
      <c r="AC285" s="378"/>
      <c r="AD285" s="378"/>
      <c r="AE285" s="378"/>
      <c r="AF285" s="378"/>
      <c r="AG285" s="378"/>
      <c r="AH285" s="378"/>
      <c r="AI285" s="378"/>
      <c r="AJ285" s="378"/>
      <c r="AK285" s="378"/>
      <c r="AL285" s="378"/>
      <c r="AM285" s="378"/>
      <c r="AN285" s="378"/>
      <c r="AO285" s="378"/>
      <c r="AP285" s="378"/>
      <c r="AQ285" s="378"/>
      <c r="AR285" s="378"/>
      <c r="AS285" s="378"/>
      <c r="AT285" s="378"/>
      <c r="AU285" s="378"/>
      <c r="AV285" s="378"/>
      <c r="AW285" s="378"/>
      <c r="AX285" s="378"/>
      <c r="AY285" s="378"/>
      <c r="AZ285" s="378"/>
      <c r="BA285" s="378"/>
      <c r="BB285" s="378"/>
      <c r="BC285" s="378"/>
      <c r="BD285" s="378"/>
      <c r="BE285" s="378"/>
      <c r="BF285" s="378"/>
      <c r="BG285" s="378"/>
      <c r="BH285" s="378"/>
      <c r="BI285" s="378"/>
      <c r="BJ285" s="378"/>
      <c r="BK285" s="378"/>
      <c r="BL285" s="378"/>
      <c r="BM285" s="378"/>
      <c r="BN285" s="378"/>
      <c r="BO285" s="378"/>
      <c r="BP285" s="378"/>
      <c r="BQ285" s="378"/>
      <c r="BR285" s="378"/>
      <c r="BS285" s="378"/>
      <c r="BT285" s="378"/>
      <c r="BU285" s="378"/>
      <c r="BV285" s="378"/>
    </row>
    <row r="286" spans="1:74">
      <c r="A286" s="412"/>
      <c r="B286" s="415"/>
      <c r="C286" s="273"/>
      <c r="D286" s="400"/>
      <c r="E286" s="878"/>
      <c r="F286" s="540"/>
      <c r="G286" s="378"/>
      <c r="H286" s="378"/>
      <c r="I286" s="378"/>
      <c r="J286" s="378"/>
      <c r="K286" s="378"/>
      <c r="L286" s="378"/>
      <c r="M286" s="378"/>
      <c r="N286" s="378"/>
      <c r="O286" s="378"/>
      <c r="P286" s="378"/>
      <c r="Q286" s="378"/>
      <c r="R286" s="378"/>
      <c r="S286" s="378"/>
      <c r="T286" s="378"/>
      <c r="U286" s="378"/>
      <c r="V286" s="378"/>
      <c r="W286" s="378"/>
      <c r="X286" s="378"/>
      <c r="Y286" s="378"/>
      <c r="Z286" s="378"/>
      <c r="AA286" s="378"/>
      <c r="AB286" s="378"/>
      <c r="AC286" s="378"/>
      <c r="AD286" s="378"/>
      <c r="AE286" s="378"/>
      <c r="AF286" s="378"/>
      <c r="AG286" s="378"/>
      <c r="AH286" s="378"/>
      <c r="AI286" s="378"/>
      <c r="AJ286" s="378"/>
      <c r="AK286" s="378"/>
      <c r="AL286" s="378"/>
      <c r="AM286" s="378"/>
      <c r="AN286" s="378"/>
      <c r="AO286" s="378"/>
      <c r="AP286" s="378"/>
      <c r="AQ286" s="378"/>
      <c r="AR286" s="378"/>
      <c r="AS286" s="378"/>
      <c r="AT286" s="378"/>
      <c r="AU286" s="378"/>
      <c r="AV286" s="378"/>
      <c r="AW286" s="378"/>
      <c r="AX286" s="378"/>
      <c r="AY286" s="378"/>
      <c r="AZ286" s="378"/>
      <c r="BA286" s="378"/>
      <c r="BB286" s="378"/>
      <c r="BC286" s="378"/>
      <c r="BD286" s="378"/>
      <c r="BE286" s="378"/>
      <c r="BF286" s="378"/>
      <c r="BG286" s="378"/>
      <c r="BH286" s="378"/>
      <c r="BI286" s="378"/>
      <c r="BJ286" s="378"/>
      <c r="BK286" s="378"/>
      <c r="BL286" s="378"/>
      <c r="BM286" s="378"/>
      <c r="BN286" s="378"/>
      <c r="BO286" s="378"/>
      <c r="BP286" s="378"/>
      <c r="BQ286" s="378"/>
      <c r="BR286" s="378"/>
      <c r="BS286" s="378"/>
      <c r="BT286" s="378"/>
      <c r="BU286" s="378"/>
      <c r="BV286" s="378"/>
    </row>
    <row r="287" spans="1:74">
      <c r="A287" s="412" t="s">
        <v>18</v>
      </c>
      <c r="B287" s="415" t="s">
        <v>2087</v>
      </c>
      <c r="C287" s="273" t="s">
        <v>13</v>
      </c>
      <c r="D287" s="400">
        <v>10</v>
      </c>
      <c r="E287" s="887"/>
      <c r="F287" s="458">
        <f>E287*D287</f>
        <v>0</v>
      </c>
      <c r="G287" s="378"/>
      <c r="H287" s="378"/>
      <c r="I287" s="378"/>
      <c r="J287" s="378"/>
      <c r="K287" s="378"/>
      <c r="L287" s="378"/>
      <c r="M287" s="378"/>
      <c r="N287" s="378"/>
      <c r="O287" s="378"/>
      <c r="P287" s="378"/>
      <c r="Q287" s="378"/>
      <c r="R287" s="378"/>
      <c r="S287" s="378"/>
      <c r="T287" s="378"/>
      <c r="U287" s="378"/>
      <c r="V287" s="378"/>
      <c r="W287" s="378"/>
      <c r="X287" s="378"/>
      <c r="Y287" s="378"/>
      <c r="Z287" s="378"/>
      <c r="AA287" s="378"/>
      <c r="AB287" s="378"/>
      <c r="AC287" s="378"/>
      <c r="AD287" s="378"/>
      <c r="AE287" s="378"/>
      <c r="AF287" s="378"/>
      <c r="AG287" s="378"/>
      <c r="AH287" s="378"/>
      <c r="AI287" s="378"/>
      <c r="AJ287" s="378"/>
      <c r="AK287" s="378"/>
      <c r="AL287" s="378"/>
      <c r="AM287" s="378"/>
      <c r="AN287" s="378"/>
      <c r="AO287" s="378"/>
      <c r="AP287" s="378"/>
      <c r="AQ287" s="378"/>
      <c r="AR287" s="378"/>
      <c r="AS287" s="378"/>
      <c r="AT287" s="378"/>
      <c r="AU287" s="378"/>
      <c r="AV287" s="378"/>
      <c r="AW287" s="378"/>
      <c r="AX287" s="378"/>
      <c r="AY287" s="378"/>
      <c r="AZ287" s="378"/>
      <c r="BA287" s="378"/>
      <c r="BB287" s="378"/>
      <c r="BC287" s="378"/>
      <c r="BD287" s="378"/>
      <c r="BE287" s="378"/>
      <c r="BF287" s="378"/>
      <c r="BG287" s="378"/>
      <c r="BH287" s="378"/>
      <c r="BI287" s="378"/>
      <c r="BJ287" s="378"/>
      <c r="BK287" s="378"/>
      <c r="BL287" s="378"/>
      <c r="BM287" s="378"/>
      <c r="BN287" s="378"/>
      <c r="BO287" s="378"/>
      <c r="BP287" s="378"/>
      <c r="BQ287" s="378"/>
      <c r="BR287" s="378"/>
      <c r="BS287" s="378"/>
      <c r="BT287" s="378"/>
      <c r="BU287" s="378"/>
      <c r="BV287" s="378"/>
    </row>
    <row r="288" spans="1:74">
      <c r="A288" s="412"/>
      <c r="B288" s="415"/>
      <c r="C288" s="273"/>
      <c r="D288" s="400"/>
      <c r="E288" s="878"/>
      <c r="F288" s="540"/>
      <c r="G288" s="378"/>
      <c r="H288" s="378"/>
      <c r="I288" s="378"/>
      <c r="J288" s="378"/>
      <c r="K288" s="378"/>
      <c r="L288" s="378"/>
      <c r="M288" s="378"/>
      <c r="N288" s="378"/>
      <c r="O288" s="378"/>
      <c r="P288" s="378"/>
      <c r="Q288" s="378"/>
      <c r="R288" s="378"/>
      <c r="S288" s="378"/>
      <c r="T288" s="378"/>
      <c r="U288" s="378"/>
      <c r="V288" s="378"/>
      <c r="W288" s="378"/>
      <c r="X288" s="378"/>
      <c r="Y288" s="378"/>
      <c r="Z288" s="378"/>
      <c r="AA288" s="378"/>
      <c r="AB288" s="378"/>
      <c r="AC288" s="378"/>
      <c r="AD288" s="378"/>
      <c r="AE288" s="378"/>
      <c r="AF288" s="378"/>
      <c r="AG288" s="378"/>
      <c r="AH288" s="378"/>
      <c r="AI288" s="378"/>
      <c r="AJ288" s="378"/>
      <c r="AK288" s="378"/>
      <c r="AL288" s="378"/>
      <c r="AM288" s="378"/>
      <c r="AN288" s="378"/>
      <c r="AO288" s="378"/>
      <c r="AP288" s="378"/>
      <c r="AQ288" s="378"/>
      <c r="AR288" s="378"/>
      <c r="AS288" s="378"/>
      <c r="AT288" s="378"/>
      <c r="AU288" s="378"/>
      <c r="AV288" s="378"/>
      <c r="AW288" s="378"/>
      <c r="AX288" s="378"/>
      <c r="AY288" s="378"/>
      <c r="AZ288" s="378"/>
      <c r="BA288" s="378"/>
      <c r="BB288" s="378"/>
      <c r="BC288" s="378"/>
      <c r="BD288" s="378"/>
      <c r="BE288" s="378"/>
      <c r="BF288" s="378"/>
      <c r="BG288" s="378"/>
      <c r="BH288" s="378"/>
      <c r="BI288" s="378"/>
      <c r="BJ288" s="378"/>
      <c r="BK288" s="378"/>
      <c r="BL288" s="378"/>
      <c r="BM288" s="378"/>
      <c r="BN288" s="378"/>
      <c r="BO288" s="378"/>
      <c r="BP288" s="378"/>
      <c r="BQ288" s="378"/>
      <c r="BR288" s="378"/>
      <c r="BS288" s="378"/>
      <c r="BT288" s="378"/>
      <c r="BU288" s="378"/>
      <c r="BV288" s="378"/>
    </row>
    <row r="289" spans="1:74" ht="38.25">
      <c r="A289" s="412" t="s">
        <v>21</v>
      </c>
      <c r="B289" s="513" t="s">
        <v>2088</v>
      </c>
      <c r="C289" s="273"/>
      <c r="D289" s="400"/>
      <c r="E289" s="878"/>
      <c r="F289" s="540"/>
      <c r="G289" s="378"/>
      <c r="H289" s="378"/>
      <c r="I289" s="378"/>
      <c r="J289" s="378"/>
      <c r="K289" s="378"/>
      <c r="L289" s="378"/>
      <c r="M289" s="378"/>
      <c r="N289" s="378"/>
      <c r="O289" s="378"/>
      <c r="P289" s="378"/>
      <c r="Q289" s="378"/>
      <c r="R289" s="378"/>
      <c r="S289" s="378"/>
      <c r="T289" s="378"/>
      <c r="U289" s="378"/>
      <c r="V289" s="378"/>
      <c r="W289" s="378"/>
      <c r="X289" s="378"/>
      <c r="Y289" s="378"/>
      <c r="Z289" s="378"/>
      <c r="AA289" s="378"/>
      <c r="AB289" s="378"/>
      <c r="AC289" s="378"/>
      <c r="AD289" s="378"/>
      <c r="AE289" s="378"/>
      <c r="AF289" s="378"/>
      <c r="AG289" s="378"/>
      <c r="AH289" s="378"/>
      <c r="AI289" s="378"/>
      <c r="AJ289" s="378"/>
      <c r="AK289" s="378"/>
      <c r="AL289" s="378"/>
      <c r="AM289" s="378"/>
      <c r="AN289" s="378"/>
      <c r="AO289" s="378"/>
      <c r="AP289" s="378"/>
      <c r="AQ289" s="378"/>
      <c r="AR289" s="378"/>
      <c r="AS289" s="378"/>
      <c r="AT289" s="378"/>
      <c r="AU289" s="378"/>
      <c r="AV289" s="378"/>
      <c r="AW289" s="378"/>
      <c r="AX289" s="378"/>
      <c r="AY289" s="378"/>
      <c r="AZ289" s="378"/>
      <c r="BA289" s="378"/>
      <c r="BB289" s="378"/>
      <c r="BC289" s="378"/>
      <c r="BD289" s="378"/>
      <c r="BE289" s="378"/>
      <c r="BF289" s="378"/>
      <c r="BG289" s="378"/>
      <c r="BH289" s="378"/>
      <c r="BI289" s="378"/>
      <c r="BJ289" s="378"/>
      <c r="BK289" s="378"/>
      <c r="BL289" s="378"/>
      <c r="BM289" s="378"/>
      <c r="BN289" s="378"/>
      <c r="BO289" s="378"/>
      <c r="BP289" s="378"/>
      <c r="BQ289" s="378"/>
      <c r="BR289" s="378"/>
      <c r="BS289" s="378"/>
      <c r="BT289" s="378"/>
      <c r="BU289" s="378"/>
      <c r="BV289" s="378"/>
    </row>
    <row r="290" spans="1:74" ht="25.5">
      <c r="A290" s="412"/>
      <c r="B290" s="415" t="s">
        <v>1689</v>
      </c>
      <c r="C290" s="273" t="s">
        <v>13</v>
      </c>
      <c r="D290" s="400">
        <v>7</v>
      </c>
      <c r="E290" s="887"/>
      <c r="F290" s="458">
        <f>E290*D290</f>
        <v>0</v>
      </c>
      <c r="G290" s="378"/>
      <c r="H290" s="378"/>
      <c r="I290" s="378"/>
      <c r="J290" s="378"/>
      <c r="K290" s="378"/>
      <c r="L290" s="378"/>
      <c r="M290" s="378"/>
      <c r="N290" s="378"/>
      <c r="O290" s="378"/>
      <c r="P290" s="378"/>
      <c r="Q290" s="378"/>
      <c r="R290" s="378"/>
      <c r="S290" s="378"/>
      <c r="T290" s="378"/>
      <c r="U290" s="378"/>
      <c r="V290" s="378"/>
      <c r="W290" s="378"/>
      <c r="X290" s="378"/>
      <c r="Y290" s="378"/>
      <c r="Z290" s="378"/>
      <c r="AA290" s="378"/>
      <c r="AB290" s="378"/>
      <c r="AC290" s="378"/>
      <c r="AD290" s="378"/>
      <c r="AE290" s="378"/>
      <c r="AF290" s="378"/>
      <c r="AG290" s="378"/>
      <c r="AH290" s="378"/>
      <c r="AI290" s="378"/>
      <c r="AJ290" s="378"/>
      <c r="AK290" s="378"/>
      <c r="AL290" s="378"/>
      <c r="AM290" s="378"/>
      <c r="AN290" s="378"/>
      <c r="AO290" s="378"/>
      <c r="AP290" s="378"/>
      <c r="AQ290" s="378"/>
      <c r="AR290" s="378"/>
      <c r="AS290" s="378"/>
      <c r="AT290" s="378"/>
      <c r="AU290" s="378"/>
      <c r="AV290" s="378"/>
      <c r="AW290" s="378"/>
      <c r="AX290" s="378"/>
      <c r="AY290" s="378"/>
      <c r="AZ290" s="378"/>
      <c r="BA290" s="378"/>
      <c r="BB290" s="378"/>
      <c r="BC290" s="378"/>
      <c r="BD290" s="378"/>
      <c r="BE290" s="378"/>
      <c r="BF290" s="378"/>
      <c r="BG290" s="378"/>
      <c r="BH290" s="378"/>
      <c r="BI290" s="378"/>
      <c r="BJ290" s="378"/>
      <c r="BK290" s="378"/>
      <c r="BL290" s="378"/>
      <c r="BM290" s="378"/>
      <c r="BN290" s="378"/>
      <c r="BO290" s="378"/>
      <c r="BP290" s="378"/>
      <c r="BQ290" s="378"/>
      <c r="BR290" s="378"/>
      <c r="BS290" s="378"/>
      <c r="BT290" s="378"/>
      <c r="BU290" s="378"/>
      <c r="BV290" s="378"/>
    </row>
    <row r="291" spans="1:74">
      <c r="A291" s="412"/>
      <c r="B291" s="415"/>
      <c r="C291" s="273"/>
      <c r="D291" s="400"/>
      <c r="E291" s="887"/>
      <c r="F291" s="458"/>
      <c r="G291" s="378"/>
      <c r="H291" s="378"/>
      <c r="I291" s="378"/>
      <c r="J291" s="378"/>
      <c r="K291" s="378"/>
      <c r="L291" s="378"/>
      <c r="M291" s="378"/>
      <c r="N291" s="378"/>
      <c r="O291" s="378"/>
      <c r="P291" s="378"/>
      <c r="Q291" s="378"/>
      <c r="R291" s="378"/>
      <c r="S291" s="378"/>
      <c r="T291" s="378"/>
      <c r="U291" s="378"/>
      <c r="V291" s="378"/>
      <c r="W291" s="378"/>
      <c r="X291" s="378"/>
      <c r="Y291" s="378"/>
      <c r="Z291" s="378"/>
      <c r="AA291" s="378"/>
      <c r="AB291" s="378"/>
      <c r="AC291" s="378"/>
      <c r="AD291" s="378"/>
      <c r="AE291" s="378"/>
      <c r="AF291" s="378"/>
      <c r="AG291" s="378"/>
      <c r="AH291" s="378"/>
      <c r="AI291" s="378"/>
      <c r="AJ291" s="378"/>
      <c r="AK291" s="378"/>
      <c r="AL291" s="378"/>
      <c r="AM291" s="378"/>
      <c r="AN291" s="378"/>
      <c r="AO291" s="378"/>
      <c r="AP291" s="378"/>
      <c r="AQ291" s="378"/>
      <c r="AR291" s="378"/>
      <c r="AS291" s="378"/>
      <c r="AT291" s="378"/>
      <c r="AU291" s="378"/>
      <c r="AV291" s="378"/>
      <c r="AW291" s="378"/>
      <c r="AX291" s="378"/>
      <c r="AY291" s="378"/>
      <c r="AZ291" s="378"/>
      <c r="BA291" s="378"/>
      <c r="BB291" s="378"/>
      <c r="BC291" s="378"/>
      <c r="BD291" s="378"/>
      <c r="BE291" s="378"/>
      <c r="BF291" s="378"/>
      <c r="BG291" s="378"/>
      <c r="BH291" s="378"/>
      <c r="BI291" s="378"/>
      <c r="BJ291" s="378"/>
      <c r="BK291" s="378"/>
      <c r="BL291" s="378"/>
      <c r="BM291" s="378"/>
      <c r="BN291" s="378"/>
      <c r="BO291" s="378"/>
      <c r="BP291" s="378"/>
      <c r="BQ291" s="378"/>
      <c r="BR291" s="378"/>
      <c r="BS291" s="378"/>
      <c r="BT291" s="378"/>
      <c r="BU291" s="378"/>
      <c r="BV291" s="378"/>
    </row>
    <row r="292" spans="1:74" ht="25.5">
      <c r="A292" s="412"/>
      <c r="B292" s="415" t="s">
        <v>1690</v>
      </c>
      <c r="C292" s="273" t="s">
        <v>13</v>
      </c>
      <c r="D292" s="400">
        <v>5</v>
      </c>
      <c r="E292" s="887"/>
      <c r="F292" s="458">
        <f>E292*D292</f>
        <v>0</v>
      </c>
      <c r="G292" s="378"/>
      <c r="H292" s="378"/>
      <c r="I292" s="378"/>
      <c r="J292" s="378"/>
      <c r="K292" s="378"/>
      <c r="L292" s="378"/>
      <c r="M292" s="378"/>
      <c r="N292" s="378"/>
      <c r="O292" s="378"/>
      <c r="P292" s="378"/>
      <c r="Q292" s="378"/>
      <c r="R292" s="378"/>
      <c r="S292" s="378"/>
      <c r="T292" s="378"/>
      <c r="U292" s="378"/>
      <c r="V292" s="378"/>
      <c r="W292" s="378"/>
      <c r="X292" s="378"/>
      <c r="Y292" s="378"/>
      <c r="Z292" s="378"/>
      <c r="AA292" s="378"/>
      <c r="AB292" s="378"/>
      <c r="AC292" s="378"/>
      <c r="AD292" s="378"/>
      <c r="AE292" s="378"/>
      <c r="AF292" s="378"/>
      <c r="AG292" s="378"/>
      <c r="AH292" s="378"/>
      <c r="AI292" s="378"/>
      <c r="AJ292" s="378"/>
      <c r="AK292" s="378"/>
      <c r="AL292" s="378"/>
      <c r="AM292" s="378"/>
      <c r="AN292" s="378"/>
      <c r="AO292" s="378"/>
      <c r="AP292" s="378"/>
      <c r="AQ292" s="378"/>
      <c r="AR292" s="378"/>
      <c r="AS292" s="378"/>
      <c r="AT292" s="378"/>
      <c r="AU292" s="378"/>
      <c r="AV292" s="378"/>
      <c r="AW292" s="378"/>
      <c r="AX292" s="378"/>
      <c r="AY292" s="378"/>
      <c r="AZ292" s="378"/>
      <c r="BA292" s="378"/>
      <c r="BB292" s="378"/>
      <c r="BC292" s="378"/>
      <c r="BD292" s="378"/>
      <c r="BE292" s="378"/>
      <c r="BF292" s="378"/>
      <c r="BG292" s="378"/>
      <c r="BH292" s="378"/>
      <c r="BI292" s="378"/>
      <c r="BJ292" s="378"/>
      <c r="BK292" s="378"/>
      <c r="BL292" s="378"/>
      <c r="BM292" s="378"/>
      <c r="BN292" s="378"/>
      <c r="BO292" s="378"/>
      <c r="BP292" s="378"/>
      <c r="BQ292" s="378"/>
      <c r="BR292" s="378"/>
      <c r="BS292" s="378"/>
      <c r="BT292" s="378"/>
      <c r="BU292" s="378"/>
      <c r="BV292" s="378"/>
    </row>
    <row r="293" spans="1:74">
      <c r="A293" s="412"/>
      <c r="B293" s="514"/>
      <c r="C293" s="413"/>
      <c r="D293" s="414"/>
      <c r="E293" s="308"/>
      <c r="F293" s="458"/>
      <c r="G293" s="378"/>
      <c r="H293" s="378"/>
      <c r="I293" s="378"/>
      <c r="J293" s="378"/>
      <c r="K293" s="378"/>
      <c r="L293" s="378"/>
      <c r="M293" s="378"/>
      <c r="N293" s="378"/>
      <c r="O293" s="378"/>
      <c r="P293" s="378"/>
      <c r="Q293" s="378"/>
      <c r="R293" s="378"/>
      <c r="S293" s="378"/>
      <c r="T293" s="378"/>
      <c r="U293" s="378"/>
      <c r="V293" s="378"/>
      <c r="W293" s="378"/>
      <c r="X293" s="378"/>
      <c r="Y293" s="378"/>
      <c r="Z293" s="378"/>
      <c r="AA293" s="378"/>
      <c r="AB293" s="378"/>
      <c r="AC293" s="378"/>
      <c r="AD293" s="378"/>
      <c r="AE293" s="378"/>
      <c r="AF293" s="378"/>
      <c r="AG293" s="378"/>
      <c r="AH293" s="378"/>
      <c r="AI293" s="378"/>
      <c r="AJ293" s="378"/>
      <c r="AK293" s="378"/>
      <c r="AL293" s="378"/>
      <c r="AM293" s="378"/>
      <c r="AN293" s="378"/>
      <c r="AO293" s="378"/>
      <c r="AP293" s="378"/>
      <c r="AQ293" s="378"/>
      <c r="AR293" s="378"/>
      <c r="AS293" s="378"/>
      <c r="AT293" s="378"/>
      <c r="AU293" s="378"/>
      <c r="AV293" s="378"/>
      <c r="AW293" s="378"/>
      <c r="AX293" s="378"/>
      <c r="AY293" s="378"/>
      <c r="AZ293" s="378"/>
      <c r="BA293" s="378"/>
      <c r="BB293" s="378"/>
      <c r="BC293" s="378"/>
      <c r="BD293" s="378"/>
      <c r="BE293" s="378"/>
      <c r="BF293" s="378"/>
      <c r="BG293" s="378"/>
      <c r="BH293" s="378"/>
      <c r="BI293" s="378"/>
      <c r="BJ293" s="378"/>
      <c r="BK293" s="378"/>
      <c r="BL293" s="378"/>
      <c r="BM293" s="378"/>
      <c r="BN293" s="378"/>
      <c r="BO293" s="378"/>
      <c r="BP293" s="378"/>
      <c r="BQ293" s="378"/>
      <c r="BR293" s="378"/>
      <c r="BS293" s="378"/>
      <c r="BT293" s="378"/>
      <c r="BU293" s="378"/>
      <c r="BV293" s="378"/>
    </row>
    <row r="294" spans="1:74" ht="38.25">
      <c r="A294" s="412" t="s">
        <v>22</v>
      </c>
      <c r="B294" s="513" t="s">
        <v>2089</v>
      </c>
      <c r="C294" s="413"/>
      <c r="D294" s="414"/>
      <c r="E294" s="308"/>
      <c r="F294" s="458"/>
      <c r="G294" s="378"/>
      <c r="H294" s="378"/>
      <c r="I294" s="378"/>
      <c r="J294" s="378"/>
      <c r="K294" s="378"/>
      <c r="L294" s="378"/>
      <c r="M294" s="378"/>
      <c r="N294" s="378"/>
      <c r="O294" s="378"/>
      <c r="P294" s="378"/>
      <c r="Q294" s="378"/>
      <c r="R294" s="378"/>
      <c r="S294" s="378"/>
      <c r="T294" s="378"/>
      <c r="U294" s="378"/>
      <c r="V294" s="378"/>
      <c r="W294" s="378"/>
      <c r="X294" s="378"/>
      <c r="Y294" s="378"/>
      <c r="Z294" s="378"/>
      <c r="AA294" s="378"/>
      <c r="AB294" s="378"/>
      <c r="AC294" s="378"/>
      <c r="AD294" s="378"/>
      <c r="AE294" s="378"/>
      <c r="AF294" s="378"/>
      <c r="AG294" s="378"/>
      <c r="AH294" s="378"/>
      <c r="AI294" s="378"/>
      <c r="AJ294" s="378"/>
      <c r="AK294" s="378"/>
      <c r="AL294" s="378"/>
      <c r="AM294" s="378"/>
      <c r="AN294" s="378"/>
      <c r="AO294" s="378"/>
      <c r="AP294" s="378"/>
      <c r="AQ294" s="378"/>
      <c r="AR294" s="378"/>
      <c r="AS294" s="378"/>
      <c r="AT294" s="378"/>
      <c r="AU294" s="378"/>
      <c r="AV294" s="378"/>
      <c r="AW294" s="378"/>
      <c r="AX294" s="378"/>
      <c r="AY294" s="378"/>
      <c r="AZ294" s="378"/>
      <c r="BA294" s="378"/>
      <c r="BB294" s="378"/>
      <c r="BC294" s="378"/>
      <c r="BD294" s="378"/>
      <c r="BE294" s="378"/>
      <c r="BF294" s="378"/>
      <c r="BG294" s="378"/>
      <c r="BH294" s="378"/>
      <c r="BI294" s="378"/>
      <c r="BJ294" s="378"/>
      <c r="BK294" s="378"/>
      <c r="BL294" s="378"/>
      <c r="BM294" s="378"/>
      <c r="BN294" s="378"/>
      <c r="BO294" s="378"/>
      <c r="BP294" s="378"/>
      <c r="BQ294" s="378"/>
      <c r="BR294" s="378"/>
      <c r="BS294" s="378"/>
      <c r="BT294" s="378"/>
      <c r="BU294" s="378"/>
      <c r="BV294" s="378"/>
    </row>
    <row r="295" spans="1:74" ht="25.5">
      <c r="A295" s="412"/>
      <c r="B295" s="415" t="s">
        <v>327</v>
      </c>
      <c r="C295" s="273" t="s">
        <v>13</v>
      </c>
      <c r="D295" s="400">
        <v>8</v>
      </c>
      <c r="E295" s="887"/>
      <c r="F295" s="458">
        <f>E295*D295</f>
        <v>0</v>
      </c>
      <c r="G295" s="378"/>
      <c r="H295" s="378"/>
      <c r="I295" s="378"/>
      <c r="J295" s="378"/>
      <c r="K295" s="378"/>
      <c r="L295" s="378"/>
      <c r="M295" s="378"/>
      <c r="N295" s="378"/>
      <c r="O295" s="378"/>
      <c r="P295" s="378"/>
      <c r="Q295" s="378"/>
      <c r="R295" s="378"/>
      <c r="S295" s="378"/>
      <c r="T295" s="378"/>
      <c r="U295" s="378"/>
      <c r="V295" s="378"/>
      <c r="W295" s="378"/>
      <c r="X295" s="378"/>
      <c r="Y295" s="378"/>
      <c r="Z295" s="378"/>
      <c r="AA295" s="378"/>
      <c r="AB295" s="378"/>
      <c r="AC295" s="378"/>
      <c r="AD295" s="378"/>
      <c r="AE295" s="378"/>
      <c r="AF295" s="378"/>
      <c r="AG295" s="378"/>
      <c r="AH295" s="378"/>
      <c r="AI295" s="378"/>
      <c r="AJ295" s="378"/>
      <c r="AK295" s="378"/>
      <c r="AL295" s="378"/>
      <c r="AM295" s="378"/>
      <c r="AN295" s="378"/>
      <c r="AO295" s="378"/>
      <c r="AP295" s="378"/>
      <c r="AQ295" s="378"/>
      <c r="AR295" s="378"/>
      <c r="AS295" s="378"/>
      <c r="AT295" s="378"/>
      <c r="AU295" s="378"/>
      <c r="AV295" s="378"/>
      <c r="AW295" s="378"/>
      <c r="AX295" s="378"/>
      <c r="AY295" s="378"/>
      <c r="AZ295" s="378"/>
      <c r="BA295" s="378"/>
      <c r="BB295" s="378"/>
      <c r="BC295" s="378"/>
      <c r="BD295" s="378"/>
      <c r="BE295" s="378"/>
      <c r="BF295" s="378"/>
      <c r="BG295" s="378"/>
      <c r="BH295" s="378"/>
      <c r="BI295" s="378"/>
      <c r="BJ295" s="378"/>
      <c r="BK295" s="378"/>
      <c r="BL295" s="378"/>
      <c r="BM295" s="378"/>
      <c r="BN295" s="378"/>
      <c r="BO295" s="378"/>
      <c r="BP295" s="378"/>
      <c r="BQ295" s="378"/>
      <c r="BR295" s="378"/>
      <c r="BS295" s="378"/>
      <c r="BT295" s="378"/>
      <c r="BU295" s="378"/>
      <c r="BV295" s="378"/>
    </row>
    <row r="296" spans="1:74" ht="25.5">
      <c r="A296" s="412"/>
      <c r="B296" s="415" t="s">
        <v>1874</v>
      </c>
      <c r="C296" s="273" t="s">
        <v>13</v>
      </c>
      <c r="D296" s="400">
        <v>30</v>
      </c>
      <c r="E296" s="887"/>
      <c r="F296" s="458">
        <f>E296*D296</f>
        <v>0</v>
      </c>
      <c r="G296" s="378"/>
      <c r="H296" s="378"/>
      <c r="I296" s="378"/>
      <c r="J296" s="378"/>
      <c r="K296" s="378"/>
      <c r="L296" s="378"/>
      <c r="M296" s="378"/>
      <c r="N296" s="378"/>
      <c r="O296" s="378"/>
      <c r="P296" s="378"/>
      <c r="Q296" s="378"/>
      <c r="R296" s="378"/>
      <c r="S296" s="378"/>
      <c r="T296" s="378"/>
      <c r="U296" s="378"/>
      <c r="V296" s="378"/>
      <c r="W296" s="378"/>
      <c r="X296" s="378"/>
      <c r="Y296" s="378"/>
      <c r="Z296" s="378"/>
      <c r="AA296" s="378"/>
      <c r="AB296" s="378"/>
      <c r="AC296" s="378"/>
      <c r="AD296" s="378"/>
      <c r="AE296" s="378"/>
      <c r="AF296" s="378"/>
      <c r="AG296" s="378"/>
      <c r="AH296" s="378"/>
      <c r="AI296" s="378"/>
      <c r="AJ296" s="378"/>
      <c r="AK296" s="378"/>
      <c r="AL296" s="378"/>
      <c r="AM296" s="378"/>
      <c r="AN296" s="378"/>
      <c r="AO296" s="378"/>
      <c r="AP296" s="378"/>
      <c r="AQ296" s="378"/>
      <c r="AR296" s="378"/>
      <c r="AS296" s="378"/>
      <c r="AT296" s="378"/>
      <c r="AU296" s="378"/>
      <c r="AV296" s="378"/>
      <c r="AW296" s="378"/>
      <c r="AX296" s="378"/>
      <c r="AY296" s="378"/>
      <c r="AZ296" s="378"/>
      <c r="BA296" s="378"/>
      <c r="BB296" s="378"/>
      <c r="BC296" s="378"/>
      <c r="BD296" s="378"/>
      <c r="BE296" s="378"/>
      <c r="BF296" s="378"/>
      <c r="BG296" s="378"/>
      <c r="BH296" s="378"/>
      <c r="BI296" s="378"/>
      <c r="BJ296" s="378"/>
      <c r="BK296" s="378"/>
      <c r="BL296" s="378"/>
      <c r="BM296" s="378"/>
      <c r="BN296" s="378"/>
      <c r="BO296" s="378"/>
      <c r="BP296" s="378"/>
      <c r="BQ296" s="378"/>
      <c r="BR296" s="378"/>
      <c r="BS296" s="378"/>
      <c r="BT296" s="378"/>
      <c r="BU296" s="378"/>
      <c r="BV296" s="378"/>
    </row>
    <row r="297" spans="1:74">
      <c r="A297" s="412"/>
      <c r="B297" s="514"/>
      <c r="C297" s="413"/>
      <c r="D297" s="414"/>
      <c r="E297" s="308"/>
      <c r="F297" s="458"/>
      <c r="G297" s="378"/>
      <c r="H297" s="378"/>
      <c r="I297" s="378"/>
      <c r="J297" s="378"/>
      <c r="K297" s="378"/>
      <c r="L297" s="378"/>
      <c r="M297" s="378"/>
      <c r="N297" s="378"/>
      <c r="O297" s="378"/>
      <c r="P297" s="378"/>
      <c r="Q297" s="378"/>
      <c r="R297" s="378"/>
      <c r="S297" s="378"/>
      <c r="T297" s="378"/>
      <c r="U297" s="378"/>
      <c r="V297" s="378"/>
      <c r="W297" s="378"/>
      <c r="X297" s="378"/>
      <c r="Y297" s="378"/>
      <c r="Z297" s="378"/>
      <c r="AA297" s="378"/>
      <c r="AB297" s="378"/>
      <c r="AC297" s="378"/>
      <c r="AD297" s="378"/>
      <c r="AE297" s="378"/>
      <c r="AF297" s="378"/>
      <c r="AG297" s="378"/>
      <c r="AH297" s="378"/>
      <c r="AI297" s="378"/>
      <c r="AJ297" s="378"/>
      <c r="AK297" s="378"/>
      <c r="AL297" s="378"/>
      <c r="AM297" s="378"/>
      <c r="AN297" s="378"/>
      <c r="AO297" s="378"/>
      <c r="AP297" s="378"/>
      <c r="AQ297" s="378"/>
      <c r="AR297" s="378"/>
      <c r="AS297" s="378"/>
      <c r="AT297" s="378"/>
      <c r="AU297" s="378"/>
      <c r="AV297" s="378"/>
      <c r="AW297" s="378"/>
      <c r="AX297" s="378"/>
      <c r="AY297" s="378"/>
      <c r="AZ297" s="378"/>
      <c r="BA297" s="378"/>
      <c r="BB297" s="378"/>
      <c r="BC297" s="378"/>
      <c r="BD297" s="378"/>
      <c r="BE297" s="378"/>
      <c r="BF297" s="378"/>
      <c r="BG297" s="378"/>
      <c r="BH297" s="378"/>
      <c r="BI297" s="378"/>
      <c r="BJ297" s="378"/>
      <c r="BK297" s="378"/>
      <c r="BL297" s="378"/>
      <c r="BM297" s="378"/>
      <c r="BN297" s="378"/>
      <c r="BO297" s="378"/>
      <c r="BP297" s="378"/>
      <c r="BQ297" s="378"/>
      <c r="BR297" s="378"/>
      <c r="BS297" s="378"/>
      <c r="BT297" s="378"/>
      <c r="BU297" s="378"/>
      <c r="BV297" s="378"/>
    </row>
    <row r="298" spans="1:74" ht="25.5">
      <c r="A298" s="412" t="s">
        <v>24</v>
      </c>
      <c r="B298" s="513" t="s">
        <v>2090</v>
      </c>
      <c r="C298" s="413"/>
      <c r="D298" s="414"/>
      <c r="E298" s="308"/>
      <c r="F298" s="458"/>
      <c r="G298" s="378"/>
      <c r="H298" s="378"/>
      <c r="I298" s="378"/>
      <c r="J298" s="378"/>
      <c r="K298" s="378"/>
      <c r="L298" s="378"/>
      <c r="M298" s="378"/>
      <c r="N298" s="378"/>
      <c r="O298" s="378"/>
      <c r="P298" s="378"/>
      <c r="Q298" s="378"/>
      <c r="R298" s="378"/>
      <c r="S298" s="378"/>
      <c r="T298" s="378"/>
      <c r="U298" s="378"/>
      <c r="V298" s="378"/>
      <c r="W298" s="378"/>
      <c r="X298" s="378"/>
      <c r="Y298" s="378"/>
      <c r="Z298" s="378"/>
      <c r="AA298" s="378"/>
      <c r="AB298" s="378"/>
      <c r="AC298" s="378"/>
      <c r="AD298" s="378"/>
      <c r="AE298" s="378"/>
      <c r="AF298" s="378"/>
      <c r="AG298" s="378"/>
      <c r="AH298" s="378"/>
      <c r="AI298" s="378"/>
      <c r="AJ298" s="378"/>
      <c r="AK298" s="378"/>
      <c r="AL298" s="378"/>
      <c r="AM298" s="378"/>
      <c r="AN298" s="378"/>
      <c r="AO298" s="378"/>
      <c r="AP298" s="378"/>
      <c r="AQ298" s="378"/>
      <c r="AR298" s="378"/>
      <c r="AS298" s="378"/>
      <c r="AT298" s="378"/>
      <c r="AU298" s="378"/>
      <c r="AV298" s="378"/>
      <c r="AW298" s="378"/>
      <c r="AX298" s="378"/>
      <c r="AY298" s="378"/>
      <c r="AZ298" s="378"/>
      <c r="BA298" s="378"/>
      <c r="BB298" s="378"/>
      <c r="BC298" s="378"/>
      <c r="BD298" s="378"/>
      <c r="BE298" s="378"/>
      <c r="BF298" s="378"/>
      <c r="BG298" s="378"/>
      <c r="BH298" s="378"/>
      <c r="BI298" s="378"/>
      <c r="BJ298" s="378"/>
      <c r="BK298" s="378"/>
      <c r="BL298" s="378"/>
      <c r="BM298" s="378"/>
      <c r="BN298" s="378"/>
      <c r="BO298" s="378"/>
      <c r="BP298" s="378"/>
      <c r="BQ298" s="378"/>
      <c r="BR298" s="378"/>
      <c r="BS298" s="378"/>
      <c r="BT298" s="378"/>
      <c r="BU298" s="378"/>
      <c r="BV298" s="378"/>
    </row>
    <row r="299" spans="1:74">
      <c r="A299" s="412"/>
      <c r="B299" s="514" t="s">
        <v>1875</v>
      </c>
      <c r="C299" s="413"/>
      <c r="D299" s="414"/>
      <c r="E299" s="308"/>
      <c r="F299" s="458"/>
      <c r="G299" s="378"/>
      <c r="H299" s="378"/>
      <c r="I299" s="378"/>
      <c r="J299" s="378"/>
      <c r="K299" s="378"/>
      <c r="L299" s="378"/>
      <c r="M299" s="378"/>
      <c r="N299" s="378"/>
      <c r="O299" s="378"/>
      <c r="P299" s="378"/>
      <c r="Q299" s="378"/>
      <c r="R299" s="378"/>
      <c r="S299" s="378"/>
      <c r="T299" s="378"/>
      <c r="U299" s="378"/>
      <c r="V299" s="378"/>
      <c r="W299" s="378"/>
      <c r="X299" s="378"/>
      <c r="Y299" s="378"/>
      <c r="Z299" s="378"/>
      <c r="AA299" s="378"/>
      <c r="AB299" s="378"/>
      <c r="AC299" s="378"/>
      <c r="AD299" s="378"/>
      <c r="AE299" s="378"/>
      <c r="AF299" s="378"/>
      <c r="AG299" s="378"/>
      <c r="AH299" s="378"/>
      <c r="AI299" s="378"/>
      <c r="AJ299" s="378"/>
      <c r="AK299" s="378"/>
      <c r="AL299" s="378"/>
      <c r="AM299" s="378"/>
      <c r="AN299" s="378"/>
      <c r="AO299" s="378"/>
      <c r="AP299" s="378"/>
      <c r="AQ299" s="378"/>
      <c r="AR299" s="378"/>
      <c r="AS299" s="378"/>
      <c r="AT299" s="378"/>
      <c r="AU299" s="378"/>
      <c r="AV299" s="378"/>
      <c r="AW299" s="378"/>
      <c r="AX299" s="378"/>
      <c r="AY299" s="378"/>
      <c r="AZ299" s="378"/>
      <c r="BA299" s="378"/>
      <c r="BB299" s="378"/>
      <c r="BC299" s="378"/>
      <c r="BD299" s="378"/>
      <c r="BE299" s="378"/>
      <c r="BF299" s="378"/>
      <c r="BG299" s="378"/>
      <c r="BH299" s="378"/>
      <c r="BI299" s="378"/>
      <c r="BJ299" s="378"/>
      <c r="BK299" s="378"/>
      <c r="BL299" s="378"/>
      <c r="BM299" s="378"/>
      <c r="BN299" s="378"/>
      <c r="BO299" s="378"/>
      <c r="BP299" s="378"/>
      <c r="BQ299" s="378"/>
      <c r="BR299" s="378"/>
      <c r="BS299" s="378"/>
      <c r="BT299" s="378"/>
      <c r="BU299" s="378"/>
      <c r="BV299" s="378"/>
    </row>
    <row r="300" spans="1:74">
      <c r="A300" s="412"/>
      <c r="B300" s="513" t="s">
        <v>1876</v>
      </c>
      <c r="C300" s="416"/>
      <c r="D300" s="417"/>
      <c r="E300" s="888"/>
      <c r="F300" s="548"/>
      <c r="G300" s="378"/>
      <c r="H300" s="378"/>
      <c r="I300" s="378"/>
      <c r="J300" s="378"/>
      <c r="K300" s="378"/>
      <c r="L300" s="378"/>
      <c r="M300" s="378"/>
      <c r="N300" s="378"/>
      <c r="O300" s="378"/>
      <c r="P300" s="378"/>
      <c r="Q300" s="378"/>
      <c r="R300" s="378"/>
      <c r="S300" s="378"/>
      <c r="T300" s="378"/>
      <c r="U300" s="378"/>
      <c r="V300" s="378"/>
      <c r="W300" s="378"/>
      <c r="X300" s="378"/>
      <c r="Y300" s="378"/>
      <c r="Z300" s="378"/>
      <c r="AA300" s="378"/>
      <c r="AB300" s="378"/>
      <c r="AC300" s="378"/>
      <c r="AD300" s="378"/>
      <c r="AE300" s="378"/>
      <c r="AF300" s="378"/>
      <c r="AG300" s="378"/>
      <c r="AH300" s="378"/>
      <c r="AI300" s="378"/>
      <c r="AJ300" s="378"/>
      <c r="AK300" s="378"/>
      <c r="AL300" s="378"/>
      <c r="AM300" s="378"/>
      <c r="AN300" s="378"/>
      <c r="AO300" s="378"/>
      <c r="AP300" s="378"/>
      <c r="AQ300" s="378"/>
      <c r="AR300" s="378"/>
      <c r="AS300" s="378"/>
      <c r="AT300" s="378"/>
      <c r="AU300" s="378"/>
      <c r="AV300" s="378"/>
      <c r="AW300" s="378"/>
      <c r="AX300" s="378"/>
      <c r="AY300" s="378"/>
      <c r="AZ300" s="378"/>
      <c r="BA300" s="378"/>
      <c r="BB300" s="378"/>
      <c r="BC300" s="378"/>
      <c r="BD300" s="378"/>
      <c r="BE300" s="378"/>
      <c r="BF300" s="378"/>
      <c r="BG300" s="378"/>
      <c r="BH300" s="378"/>
      <c r="BI300" s="378"/>
      <c r="BJ300" s="378"/>
      <c r="BK300" s="378"/>
      <c r="BL300" s="378"/>
      <c r="BM300" s="378"/>
      <c r="BN300" s="378"/>
      <c r="BO300" s="378"/>
      <c r="BP300" s="378"/>
      <c r="BQ300" s="378"/>
      <c r="BR300" s="378"/>
      <c r="BS300" s="378"/>
      <c r="BT300" s="378"/>
      <c r="BU300" s="378"/>
      <c r="BV300" s="378"/>
    </row>
    <row r="301" spans="1:74">
      <c r="A301" s="412"/>
      <c r="B301" s="514"/>
      <c r="C301" s="413" t="s">
        <v>271</v>
      </c>
      <c r="D301" s="414">
        <v>25</v>
      </c>
      <c r="E301" s="308"/>
      <c r="F301" s="458">
        <f>E301*D301</f>
        <v>0</v>
      </c>
      <c r="G301" s="378"/>
      <c r="H301" s="378"/>
      <c r="I301" s="378"/>
      <c r="J301" s="378"/>
      <c r="K301" s="378"/>
      <c r="L301" s="378"/>
      <c r="M301" s="378"/>
      <c r="N301" s="378"/>
      <c r="O301" s="378"/>
      <c r="P301" s="378"/>
      <c r="Q301" s="378"/>
      <c r="R301" s="378"/>
      <c r="S301" s="378"/>
      <c r="T301" s="378"/>
      <c r="U301" s="378"/>
      <c r="V301" s="378"/>
      <c r="W301" s="378"/>
      <c r="X301" s="378"/>
      <c r="Y301" s="378"/>
      <c r="Z301" s="378"/>
      <c r="AA301" s="378"/>
      <c r="AB301" s="378"/>
      <c r="AC301" s="378"/>
      <c r="AD301" s="378"/>
      <c r="AE301" s="378"/>
      <c r="AF301" s="378"/>
      <c r="AG301" s="378"/>
      <c r="AH301" s="378"/>
      <c r="AI301" s="378"/>
      <c r="AJ301" s="378"/>
      <c r="AK301" s="378"/>
      <c r="AL301" s="378"/>
      <c r="AM301" s="378"/>
      <c r="AN301" s="378"/>
      <c r="AO301" s="378"/>
      <c r="AP301" s="378"/>
      <c r="AQ301" s="378"/>
      <c r="AR301" s="378"/>
      <c r="AS301" s="378"/>
      <c r="AT301" s="378"/>
      <c r="AU301" s="378"/>
      <c r="AV301" s="378"/>
      <c r="AW301" s="378"/>
      <c r="AX301" s="378"/>
      <c r="AY301" s="378"/>
      <c r="AZ301" s="378"/>
      <c r="BA301" s="378"/>
      <c r="BB301" s="378"/>
      <c r="BC301" s="378"/>
      <c r="BD301" s="378"/>
      <c r="BE301" s="378"/>
      <c r="BF301" s="378"/>
      <c r="BG301" s="378"/>
      <c r="BH301" s="378"/>
      <c r="BI301" s="378"/>
      <c r="BJ301" s="378"/>
      <c r="BK301" s="378"/>
      <c r="BL301" s="378"/>
      <c r="BM301" s="378"/>
      <c r="BN301" s="378"/>
      <c r="BO301" s="378"/>
      <c r="BP301" s="378"/>
      <c r="BQ301" s="378"/>
      <c r="BR301" s="378"/>
      <c r="BS301" s="378"/>
      <c r="BT301" s="378"/>
      <c r="BU301" s="378"/>
      <c r="BV301" s="378"/>
    </row>
    <row r="302" spans="1:74">
      <c r="A302" s="412"/>
      <c r="B302" s="514"/>
      <c r="C302" s="413"/>
      <c r="D302" s="414"/>
      <c r="E302" s="308"/>
      <c r="F302" s="458"/>
      <c r="G302" s="378"/>
      <c r="H302" s="378"/>
      <c r="I302" s="378"/>
      <c r="J302" s="378"/>
      <c r="K302" s="378"/>
      <c r="L302" s="378"/>
      <c r="M302" s="378"/>
      <c r="N302" s="378"/>
      <c r="O302" s="378"/>
      <c r="P302" s="378"/>
      <c r="Q302" s="378"/>
      <c r="R302" s="378"/>
      <c r="S302" s="378"/>
      <c r="T302" s="378"/>
      <c r="U302" s="378"/>
      <c r="V302" s="378"/>
      <c r="W302" s="378"/>
      <c r="X302" s="378"/>
      <c r="Y302" s="378"/>
      <c r="Z302" s="378"/>
      <c r="AA302" s="378"/>
      <c r="AB302" s="378"/>
      <c r="AC302" s="378"/>
      <c r="AD302" s="378"/>
      <c r="AE302" s="378"/>
      <c r="AF302" s="378"/>
      <c r="AG302" s="378"/>
      <c r="AH302" s="378"/>
      <c r="AI302" s="378"/>
      <c r="AJ302" s="378"/>
      <c r="AK302" s="378"/>
      <c r="AL302" s="378"/>
      <c r="AM302" s="378"/>
      <c r="AN302" s="378"/>
      <c r="AO302" s="378"/>
      <c r="AP302" s="378"/>
      <c r="AQ302" s="378"/>
      <c r="AR302" s="378"/>
      <c r="AS302" s="378"/>
      <c r="AT302" s="378"/>
      <c r="AU302" s="378"/>
      <c r="AV302" s="378"/>
      <c r="AW302" s="378"/>
      <c r="AX302" s="378"/>
      <c r="AY302" s="378"/>
      <c r="AZ302" s="378"/>
      <c r="BA302" s="378"/>
      <c r="BB302" s="378"/>
      <c r="BC302" s="378"/>
      <c r="BD302" s="378"/>
      <c r="BE302" s="378"/>
      <c r="BF302" s="378"/>
      <c r="BG302" s="378"/>
      <c r="BH302" s="378"/>
      <c r="BI302" s="378"/>
      <c r="BJ302" s="378"/>
      <c r="BK302" s="378"/>
      <c r="BL302" s="378"/>
      <c r="BM302" s="378"/>
      <c r="BN302" s="378"/>
      <c r="BO302" s="378"/>
      <c r="BP302" s="378"/>
      <c r="BQ302" s="378"/>
      <c r="BR302" s="378"/>
      <c r="BS302" s="378"/>
      <c r="BT302" s="378"/>
      <c r="BU302" s="378"/>
      <c r="BV302" s="378"/>
    </row>
    <row r="303" spans="1:74" ht="25.5">
      <c r="A303" s="412" t="s">
        <v>27</v>
      </c>
      <c r="B303" s="513" t="s">
        <v>328</v>
      </c>
      <c r="C303" s="413"/>
      <c r="D303" s="414"/>
      <c r="E303" s="308"/>
      <c r="F303" s="458"/>
      <c r="G303" s="378"/>
      <c r="H303" s="378"/>
      <c r="I303" s="378"/>
      <c r="J303" s="378"/>
      <c r="K303" s="378"/>
      <c r="L303" s="378"/>
      <c r="M303" s="378"/>
      <c r="N303" s="378"/>
      <c r="O303" s="378"/>
      <c r="P303" s="378"/>
      <c r="Q303" s="378"/>
      <c r="R303" s="378"/>
      <c r="S303" s="378"/>
      <c r="T303" s="378"/>
      <c r="U303" s="378"/>
      <c r="V303" s="378"/>
      <c r="W303" s="378"/>
      <c r="X303" s="378"/>
      <c r="Y303" s="378"/>
      <c r="Z303" s="378"/>
      <c r="AA303" s="378"/>
      <c r="AB303" s="378"/>
      <c r="AC303" s="378"/>
      <c r="AD303" s="378"/>
      <c r="AE303" s="378"/>
      <c r="AF303" s="378"/>
      <c r="AG303" s="378"/>
      <c r="AH303" s="378"/>
      <c r="AI303" s="378"/>
      <c r="AJ303" s="378"/>
      <c r="AK303" s="378"/>
      <c r="AL303" s="378"/>
      <c r="AM303" s="378"/>
      <c r="AN303" s="378"/>
      <c r="AO303" s="378"/>
      <c r="AP303" s="378"/>
      <c r="AQ303" s="378"/>
      <c r="AR303" s="378"/>
      <c r="AS303" s="378"/>
      <c r="AT303" s="378"/>
      <c r="AU303" s="378"/>
      <c r="AV303" s="378"/>
      <c r="AW303" s="378"/>
      <c r="AX303" s="378"/>
      <c r="AY303" s="378"/>
      <c r="AZ303" s="378"/>
      <c r="BA303" s="378"/>
      <c r="BB303" s="378"/>
      <c r="BC303" s="378"/>
      <c r="BD303" s="378"/>
      <c r="BE303" s="378"/>
      <c r="BF303" s="378"/>
      <c r="BG303" s="378"/>
      <c r="BH303" s="378"/>
      <c r="BI303" s="378"/>
      <c r="BJ303" s="378"/>
      <c r="BK303" s="378"/>
      <c r="BL303" s="378"/>
      <c r="BM303" s="378"/>
      <c r="BN303" s="378"/>
      <c r="BO303" s="378"/>
      <c r="BP303" s="378"/>
      <c r="BQ303" s="378"/>
      <c r="BR303" s="378"/>
      <c r="BS303" s="378"/>
      <c r="BT303" s="378"/>
      <c r="BU303" s="378"/>
      <c r="BV303" s="378"/>
    </row>
    <row r="304" spans="1:74">
      <c r="A304" s="412"/>
      <c r="B304" s="514" t="s">
        <v>329</v>
      </c>
      <c r="C304" s="413" t="s">
        <v>312</v>
      </c>
      <c r="D304" s="414">
        <v>500</v>
      </c>
      <c r="E304" s="308"/>
      <c r="F304" s="458">
        <f>E304*D304</f>
        <v>0</v>
      </c>
      <c r="G304" s="378"/>
      <c r="H304" s="378"/>
      <c r="I304" s="378"/>
      <c r="J304" s="378"/>
      <c r="K304" s="378"/>
      <c r="L304" s="378"/>
      <c r="M304" s="378"/>
      <c r="N304" s="378"/>
      <c r="O304" s="378"/>
      <c r="P304" s="378"/>
      <c r="Q304" s="378"/>
      <c r="R304" s="378"/>
      <c r="S304" s="378"/>
      <c r="T304" s="378"/>
      <c r="U304" s="378"/>
      <c r="V304" s="378"/>
      <c r="W304" s="378"/>
      <c r="X304" s="378"/>
      <c r="Y304" s="378"/>
      <c r="Z304" s="378"/>
      <c r="AA304" s="378"/>
      <c r="AB304" s="378"/>
      <c r="AC304" s="378"/>
      <c r="AD304" s="378"/>
      <c r="AE304" s="378"/>
      <c r="AF304" s="378"/>
      <c r="AG304" s="378"/>
      <c r="AH304" s="378"/>
      <c r="AI304" s="378"/>
      <c r="AJ304" s="378"/>
      <c r="AK304" s="378"/>
      <c r="AL304" s="378"/>
      <c r="AM304" s="378"/>
      <c r="AN304" s="378"/>
      <c r="AO304" s="378"/>
      <c r="AP304" s="378"/>
      <c r="AQ304" s="378"/>
      <c r="AR304" s="378"/>
      <c r="AS304" s="378"/>
      <c r="AT304" s="378"/>
      <c r="AU304" s="378"/>
      <c r="AV304" s="378"/>
      <c r="AW304" s="378"/>
      <c r="AX304" s="378"/>
      <c r="AY304" s="378"/>
      <c r="AZ304" s="378"/>
      <c r="BA304" s="378"/>
      <c r="BB304" s="378"/>
      <c r="BC304" s="378"/>
      <c r="BD304" s="378"/>
      <c r="BE304" s="378"/>
      <c r="BF304" s="378"/>
      <c r="BG304" s="378"/>
      <c r="BH304" s="378"/>
      <c r="BI304" s="378"/>
      <c r="BJ304" s="378"/>
      <c r="BK304" s="378"/>
      <c r="BL304" s="378"/>
      <c r="BM304" s="378"/>
      <c r="BN304" s="378"/>
      <c r="BO304" s="378"/>
      <c r="BP304" s="378"/>
      <c r="BQ304" s="378"/>
      <c r="BR304" s="378"/>
      <c r="BS304" s="378"/>
      <c r="BT304" s="378"/>
      <c r="BU304" s="378"/>
      <c r="BV304" s="378"/>
    </row>
    <row r="305" spans="1:74">
      <c r="A305" s="412"/>
      <c r="B305" s="514" t="s">
        <v>330</v>
      </c>
      <c r="C305" s="413" t="s">
        <v>312</v>
      </c>
      <c r="D305" s="414">
        <v>500</v>
      </c>
      <c r="E305" s="308"/>
      <c r="F305" s="458">
        <f>E305*D305</f>
        <v>0</v>
      </c>
      <c r="G305" s="378"/>
      <c r="H305" s="378"/>
      <c r="I305" s="378"/>
      <c r="J305" s="378"/>
      <c r="K305" s="378"/>
      <c r="L305" s="378"/>
      <c r="M305" s="378"/>
      <c r="N305" s="378"/>
      <c r="O305" s="378"/>
      <c r="P305" s="378"/>
      <c r="Q305" s="378"/>
      <c r="R305" s="378"/>
      <c r="S305" s="378"/>
      <c r="T305" s="378"/>
      <c r="U305" s="378"/>
      <c r="V305" s="378"/>
      <c r="W305" s="378"/>
      <c r="X305" s="378"/>
      <c r="Y305" s="378"/>
      <c r="Z305" s="378"/>
      <c r="AA305" s="378"/>
      <c r="AB305" s="378"/>
      <c r="AC305" s="378"/>
      <c r="AD305" s="378"/>
      <c r="AE305" s="378"/>
      <c r="AF305" s="378"/>
      <c r="AG305" s="378"/>
      <c r="AH305" s="378"/>
      <c r="AI305" s="378"/>
      <c r="AJ305" s="378"/>
      <c r="AK305" s="378"/>
      <c r="AL305" s="378"/>
      <c r="AM305" s="378"/>
      <c r="AN305" s="378"/>
      <c r="AO305" s="378"/>
      <c r="AP305" s="378"/>
      <c r="AQ305" s="378"/>
      <c r="AR305" s="378"/>
      <c r="AS305" s="378"/>
      <c r="AT305" s="378"/>
      <c r="AU305" s="378"/>
      <c r="AV305" s="378"/>
      <c r="AW305" s="378"/>
      <c r="AX305" s="378"/>
      <c r="AY305" s="378"/>
      <c r="AZ305" s="378"/>
      <c r="BA305" s="378"/>
      <c r="BB305" s="378"/>
      <c r="BC305" s="378"/>
      <c r="BD305" s="378"/>
      <c r="BE305" s="378"/>
      <c r="BF305" s="378"/>
      <c r="BG305" s="378"/>
      <c r="BH305" s="378"/>
      <c r="BI305" s="378"/>
      <c r="BJ305" s="378"/>
      <c r="BK305" s="378"/>
      <c r="BL305" s="378"/>
      <c r="BM305" s="378"/>
      <c r="BN305" s="378"/>
      <c r="BO305" s="378"/>
      <c r="BP305" s="378"/>
      <c r="BQ305" s="378"/>
      <c r="BR305" s="378"/>
      <c r="BS305" s="378"/>
      <c r="BT305" s="378"/>
      <c r="BU305" s="378"/>
      <c r="BV305" s="378"/>
    </row>
    <row r="306" spans="1:74">
      <c r="A306" s="412"/>
      <c r="B306" s="514"/>
      <c r="C306" s="413"/>
      <c r="D306" s="414"/>
      <c r="E306" s="308"/>
      <c r="F306" s="458"/>
      <c r="G306" s="378"/>
      <c r="H306" s="378"/>
      <c r="I306" s="378"/>
      <c r="J306" s="378"/>
      <c r="K306" s="378"/>
      <c r="L306" s="378"/>
      <c r="M306" s="378"/>
      <c r="N306" s="378"/>
      <c r="O306" s="378"/>
      <c r="P306" s="378"/>
      <c r="Q306" s="378"/>
      <c r="R306" s="378"/>
      <c r="S306" s="378"/>
      <c r="T306" s="378"/>
      <c r="U306" s="378"/>
      <c r="V306" s="378"/>
      <c r="W306" s="378"/>
      <c r="X306" s="378"/>
      <c r="Y306" s="378"/>
      <c r="Z306" s="378"/>
      <c r="AA306" s="378"/>
      <c r="AB306" s="378"/>
      <c r="AC306" s="378"/>
      <c r="AD306" s="378"/>
      <c r="AE306" s="378"/>
      <c r="AF306" s="378"/>
      <c r="AG306" s="378"/>
      <c r="AH306" s="378"/>
      <c r="AI306" s="378"/>
      <c r="AJ306" s="378"/>
      <c r="AK306" s="378"/>
      <c r="AL306" s="378"/>
      <c r="AM306" s="378"/>
      <c r="AN306" s="378"/>
      <c r="AO306" s="378"/>
      <c r="AP306" s="378"/>
      <c r="AQ306" s="378"/>
      <c r="AR306" s="378"/>
      <c r="AS306" s="378"/>
      <c r="AT306" s="378"/>
      <c r="AU306" s="378"/>
      <c r="AV306" s="378"/>
      <c r="AW306" s="378"/>
      <c r="AX306" s="378"/>
      <c r="AY306" s="378"/>
      <c r="AZ306" s="378"/>
      <c r="BA306" s="378"/>
      <c r="BB306" s="378"/>
      <c r="BC306" s="378"/>
      <c r="BD306" s="378"/>
      <c r="BE306" s="378"/>
      <c r="BF306" s="378"/>
      <c r="BG306" s="378"/>
      <c r="BH306" s="378"/>
      <c r="BI306" s="378"/>
      <c r="BJ306" s="378"/>
      <c r="BK306" s="378"/>
      <c r="BL306" s="378"/>
      <c r="BM306" s="378"/>
      <c r="BN306" s="378"/>
      <c r="BO306" s="378"/>
      <c r="BP306" s="378"/>
      <c r="BQ306" s="378"/>
      <c r="BR306" s="378"/>
      <c r="BS306" s="378"/>
      <c r="BT306" s="378"/>
      <c r="BU306" s="378"/>
      <c r="BV306" s="378"/>
    </row>
    <row r="307" spans="1:74" ht="25.5">
      <c r="A307" s="412" t="s">
        <v>28</v>
      </c>
      <c r="B307" s="514" t="s">
        <v>331</v>
      </c>
      <c r="C307" s="413"/>
      <c r="D307" s="414"/>
      <c r="E307" s="308"/>
      <c r="F307" s="458"/>
      <c r="G307" s="378"/>
      <c r="H307" s="378"/>
      <c r="I307" s="378"/>
      <c r="J307" s="378"/>
      <c r="K307" s="378"/>
      <c r="L307" s="378"/>
      <c r="M307" s="378"/>
      <c r="N307" s="378"/>
      <c r="O307" s="378"/>
      <c r="P307" s="378"/>
      <c r="Q307" s="378"/>
      <c r="R307" s="378"/>
      <c r="S307" s="378"/>
      <c r="T307" s="378"/>
      <c r="U307" s="378"/>
      <c r="V307" s="378"/>
      <c r="W307" s="378"/>
      <c r="X307" s="378"/>
      <c r="Y307" s="378"/>
      <c r="Z307" s="378"/>
      <c r="AA307" s="378"/>
      <c r="AB307" s="378"/>
      <c r="AC307" s="378"/>
      <c r="AD307" s="378"/>
      <c r="AE307" s="378"/>
      <c r="AF307" s="378"/>
      <c r="AG307" s="378"/>
      <c r="AH307" s="378"/>
      <c r="AI307" s="378"/>
      <c r="AJ307" s="378"/>
      <c r="AK307" s="378"/>
      <c r="AL307" s="378"/>
      <c r="AM307" s="378"/>
      <c r="AN307" s="378"/>
      <c r="AO307" s="378"/>
      <c r="AP307" s="378"/>
      <c r="AQ307" s="378"/>
      <c r="AR307" s="378"/>
      <c r="AS307" s="378"/>
      <c r="AT307" s="378"/>
      <c r="AU307" s="378"/>
      <c r="AV307" s="378"/>
      <c r="AW307" s="378"/>
      <c r="AX307" s="378"/>
      <c r="AY307" s="378"/>
      <c r="AZ307" s="378"/>
      <c r="BA307" s="378"/>
      <c r="BB307" s="378"/>
      <c r="BC307" s="378"/>
      <c r="BD307" s="378"/>
      <c r="BE307" s="378"/>
      <c r="BF307" s="378"/>
      <c r="BG307" s="378"/>
      <c r="BH307" s="378"/>
      <c r="BI307" s="378"/>
      <c r="BJ307" s="378"/>
      <c r="BK307" s="378"/>
      <c r="BL307" s="378"/>
      <c r="BM307" s="378"/>
      <c r="BN307" s="378"/>
      <c r="BO307" s="378"/>
      <c r="BP307" s="378"/>
      <c r="BQ307" s="378"/>
      <c r="BR307" s="378"/>
      <c r="BS307" s="378"/>
      <c r="BT307" s="378"/>
      <c r="BU307" s="378"/>
      <c r="BV307" s="378"/>
    </row>
    <row r="308" spans="1:74">
      <c r="A308" s="412"/>
      <c r="B308" s="415" t="s">
        <v>332</v>
      </c>
      <c r="C308" s="413" t="s">
        <v>13</v>
      </c>
      <c r="D308" s="414">
        <v>3</v>
      </c>
      <c r="E308" s="308"/>
      <c r="F308" s="458">
        <f>E308*D308</f>
        <v>0</v>
      </c>
      <c r="G308" s="378"/>
      <c r="H308" s="378"/>
      <c r="I308" s="378"/>
      <c r="J308" s="378"/>
      <c r="K308" s="378"/>
      <c r="L308" s="378"/>
      <c r="M308" s="378"/>
      <c r="N308" s="378"/>
      <c r="O308" s="378"/>
      <c r="P308" s="378"/>
      <c r="Q308" s="378"/>
      <c r="R308" s="378"/>
      <c r="S308" s="378"/>
      <c r="T308" s="378"/>
      <c r="U308" s="378"/>
      <c r="V308" s="378"/>
      <c r="W308" s="378"/>
      <c r="X308" s="378"/>
      <c r="Y308" s="378"/>
      <c r="Z308" s="378"/>
      <c r="AA308" s="378"/>
      <c r="AB308" s="378"/>
      <c r="AC308" s="378"/>
      <c r="AD308" s="378"/>
      <c r="AE308" s="378"/>
      <c r="AF308" s="378"/>
      <c r="AG308" s="378"/>
      <c r="AH308" s="378"/>
      <c r="AI308" s="378"/>
      <c r="AJ308" s="378"/>
      <c r="AK308" s="378"/>
      <c r="AL308" s="378"/>
      <c r="AM308" s="378"/>
      <c r="AN308" s="378"/>
      <c r="AO308" s="378"/>
      <c r="AP308" s="378"/>
      <c r="AQ308" s="378"/>
      <c r="AR308" s="378"/>
      <c r="AS308" s="378"/>
      <c r="AT308" s="378"/>
      <c r="AU308" s="378"/>
      <c r="AV308" s="378"/>
      <c r="AW308" s="378"/>
      <c r="AX308" s="378"/>
      <c r="AY308" s="378"/>
      <c r="AZ308" s="378"/>
      <c r="BA308" s="378"/>
      <c r="BB308" s="378"/>
      <c r="BC308" s="378"/>
      <c r="BD308" s="378"/>
      <c r="BE308" s="378"/>
      <c r="BF308" s="378"/>
      <c r="BG308" s="378"/>
      <c r="BH308" s="378"/>
      <c r="BI308" s="378"/>
      <c r="BJ308" s="378"/>
      <c r="BK308" s="378"/>
      <c r="BL308" s="378"/>
      <c r="BM308" s="378"/>
      <c r="BN308" s="378"/>
      <c r="BO308" s="378"/>
      <c r="BP308" s="378"/>
      <c r="BQ308" s="378"/>
      <c r="BR308" s="378"/>
      <c r="BS308" s="378"/>
      <c r="BT308" s="378"/>
      <c r="BU308" s="378"/>
      <c r="BV308" s="378"/>
    </row>
    <row r="309" spans="1:74">
      <c r="A309" s="412"/>
      <c r="B309" s="514"/>
      <c r="C309" s="413"/>
      <c r="D309" s="414"/>
      <c r="E309" s="308"/>
      <c r="F309" s="458"/>
      <c r="G309" s="378"/>
      <c r="H309" s="378"/>
      <c r="I309" s="378"/>
      <c r="J309" s="378"/>
      <c r="K309" s="378"/>
      <c r="L309" s="378"/>
      <c r="M309" s="378"/>
      <c r="N309" s="378"/>
      <c r="O309" s="378"/>
      <c r="P309" s="378"/>
      <c r="Q309" s="378"/>
      <c r="R309" s="378"/>
      <c r="S309" s="378"/>
      <c r="T309" s="378"/>
      <c r="U309" s="378"/>
      <c r="V309" s="378"/>
      <c r="W309" s="378"/>
      <c r="X309" s="378"/>
      <c r="Y309" s="378"/>
      <c r="Z309" s="378"/>
      <c r="AA309" s="378"/>
      <c r="AB309" s="378"/>
      <c r="AC309" s="378"/>
      <c r="AD309" s="378"/>
      <c r="AE309" s="378"/>
      <c r="AF309" s="378"/>
      <c r="AG309" s="378"/>
      <c r="AH309" s="378"/>
      <c r="AI309" s="378"/>
      <c r="AJ309" s="378"/>
      <c r="AK309" s="378"/>
      <c r="AL309" s="378"/>
      <c r="AM309" s="378"/>
      <c r="AN309" s="378"/>
      <c r="AO309" s="378"/>
      <c r="AP309" s="378"/>
      <c r="AQ309" s="378"/>
      <c r="AR309" s="378"/>
      <c r="AS309" s="378"/>
      <c r="AT309" s="378"/>
      <c r="AU309" s="378"/>
      <c r="AV309" s="378"/>
      <c r="AW309" s="378"/>
      <c r="AX309" s="378"/>
      <c r="AY309" s="378"/>
      <c r="AZ309" s="378"/>
      <c r="BA309" s="378"/>
      <c r="BB309" s="378"/>
      <c r="BC309" s="378"/>
      <c r="BD309" s="378"/>
      <c r="BE309" s="378"/>
      <c r="BF309" s="378"/>
      <c r="BG309" s="378"/>
      <c r="BH309" s="378"/>
      <c r="BI309" s="378"/>
      <c r="BJ309" s="378"/>
      <c r="BK309" s="378"/>
      <c r="BL309" s="378"/>
      <c r="BM309" s="378"/>
      <c r="BN309" s="378"/>
      <c r="BO309" s="378"/>
      <c r="BP309" s="378"/>
      <c r="BQ309" s="378"/>
      <c r="BR309" s="378"/>
      <c r="BS309" s="378"/>
      <c r="BT309" s="378"/>
      <c r="BU309" s="378"/>
      <c r="BV309" s="378"/>
    </row>
    <row r="310" spans="1:74" ht="25.5">
      <c r="A310" s="412" t="s">
        <v>29</v>
      </c>
      <c r="B310" s="513" t="s">
        <v>333</v>
      </c>
      <c r="C310" s="413"/>
      <c r="D310" s="414"/>
      <c r="E310" s="308"/>
      <c r="F310" s="458"/>
      <c r="G310" s="378"/>
      <c r="H310" s="378"/>
      <c r="I310" s="378"/>
      <c r="J310" s="378"/>
      <c r="K310" s="378"/>
      <c r="L310" s="378"/>
      <c r="M310" s="378"/>
      <c r="N310" s="378"/>
      <c r="O310" s="378"/>
      <c r="P310" s="378"/>
      <c r="Q310" s="378"/>
      <c r="R310" s="378"/>
      <c r="S310" s="378"/>
      <c r="T310" s="378"/>
      <c r="U310" s="378"/>
      <c r="V310" s="378"/>
      <c r="W310" s="378"/>
      <c r="X310" s="378"/>
      <c r="Y310" s="378"/>
      <c r="Z310" s="378"/>
      <c r="AA310" s="378"/>
      <c r="AB310" s="378"/>
      <c r="AC310" s="378"/>
      <c r="AD310" s="378"/>
      <c r="AE310" s="378"/>
      <c r="AF310" s="378"/>
      <c r="AG310" s="378"/>
      <c r="AH310" s="378"/>
      <c r="AI310" s="378"/>
      <c r="AJ310" s="378"/>
      <c r="AK310" s="378"/>
      <c r="AL310" s="378"/>
      <c r="AM310" s="378"/>
      <c r="AN310" s="378"/>
      <c r="AO310" s="378"/>
      <c r="AP310" s="378"/>
      <c r="AQ310" s="378"/>
      <c r="AR310" s="378"/>
      <c r="AS310" s="378"/>
      <c r="AT310" s="378"/>
      <c r="AU310" s="378"/>
      <c r="AV310" s="378"/>
      <c r="AW310" s="378"/>
      <c r="AX310" s="378"/>
      <c r="AY310" s="378"/>
      <c r="AZ310" s="378"/>
      <c r="BA310" s="378"/>
      <c r="BB310" s="378"/>
      <c r="BC310" s="378"/>
      <c r="BD310" s="378"/>
      <c r="BE310" s="378"/>
      <c r="BF310" s="378"/>
      <c r="BG310" s="378"/>
      <c r="BH310" s="378"/>
      <c r="BI310" s="378"/>
      <c r="BJ310" s="378"/>
      <c r="BK310" s="378"/>
      <c r="BL310" s="378"/>
      <c r="BM310" s="378"/>
      <c r="BN310" s="378"/>
      <c r="BO310" s="378"/>
      <c r="BP310" s="378"/>
      <c r="BQ310" s="378"/>
      <c r="BR310" s="378"/>
      <c r="BS310" s="378"/>
      <c r="BT310" s="378"/>
      <c r="BU310" s="378"/>
      <c r="BV310" s="378"/>
    </row>
    <row r="311" spans="1:74">
      <c r="A311" s="412"/>
      <c r="B311" s="514" t="s">
        <v>1691</v>
      </c>
      <c r="C311" s="413"/>
      <c r="D311" s="414"/>
      <c r="E311" s="308"/>
      <c r="F311" s="458"/>
      <c r="G311" s="378"/>
      <c r="H311" s="378"/>
      <c r="I311" s="378"/>
      <c r="J311" s="378"/>
      <c r="K311" s="378"/>
      <c r="L311" s="378"/>
      <c r="M311" s="378"/>
      <c r="N311" s="378"/>
      <c r="O311" s="378"/>
      <c r="P311" s="378"/>
      <c r="Q311" s="378"/>
      <c r="R311" s="378"/>
      <c r="S311" s="378"/>
      <c r="T311" s="378"/>
      <c r="U311" s="378"/>
      <c r="V311" s="378"/>
      <c r="W311" s="378"/>
      <c r="X311" s="378"/>
      <c r="Y311" s="378"/>
      <c r="Z311" s="378"/>
      <c r="AA311" s="378"/>
      <c r="AB311" s="378"/>
      <c r="AC311" s="378"/>
      <c r="AD311" s="378"/>
      <c r="AE311" s="378"/>
      <c r="AF311" s="378"/>
      <c r="AG311" s="378"/>
      <c r="AH311" s="378"/>
      <c r="AI311" s="378"/>
      <c r="AJ311" s="378"/>
      <c r="AK311" s="378"/>
      <c r="AL311" s="378"/>
      <c r="AM311" s="378"/>
      <c r="AN311" s="378"/>
      <c r="AO311" s="378"/>
      <c r="AP311" s="378"/>
      <c r="AQ311" s="378"/>
      <c r="AR311" s="378"/>
      <c r="AS311" s="378"/>
      <c r="AT311" s="378"/>
      <c r="AU311" s="378"/>
      <c r="AV311" s="378"/>
      <c r="AW311" s="378"/>
      <c r="AX311" s="378"/>
      <c r="AY311" s="378"/>
      <c r="AZ311" s="378"/>
      <c r="BA311" s="378"/>
      <c r="BB311" s="378"/>
      <c r="BC311" s="378"/>
      <c r="BD311" s="378"/>
      <c r="BE311" s="378"/>
      <c r="BF311" s="378"/>
      <c r="BG311" s="378"/>
      <c r="BH311" s="378"/>
      <c r="BI311" s="378"/>
      <c r="BJ311" s="378"/>
      <c r="BK311" s="378"/>
      <c r="BL311" s="378"/>
      <c r="BM311" s="378"/>
      <c r="BN311" s="378"/>
      <c r="BO311" s="378"/>
      <c r="BP311" s="378"/>
      <c r="BQ311" s="378"/>
      <c r="BR311" s="378"/>
      <c r="BS311" s="378"/>
      <c r="BT311" s="378"/>
      <c r="BU311" s="378"/>
      <c r="BV311" s="378"/>
    </row>
    <row r="312" spans="1:74">
      <c r="A312" s="412"/>
      <c r="B312" s="514" t="s">
        <v>334</v>
      </c>
      <c r="C312" s="413"/>
      <c r="D312" s="414"/>
      <c r="E312" s="308"/>
      <c r="F312" s="458"/>
      <c r="G312" s="378"/>
      <c r="H312" s="378"/>
      <c r="I312" s="378"/>
      <c r="J312" s="378"/>
      <c r="K312" s="378"/>
      <c r="L312" s="378"/>
      <c r="M312" s="378"/>
      <c r="N312" s="378"/>
      <c r="O312" s="378"/>
      <c r="P312" s="378"/>
      <c r="Q312" s="378"/>
      <c r="R312" s="378"/>
      <c r="S312" s="378"/>
      <c r="T312" s="378"/>
      <c r="U312" s="378"/>
      <c r="V312" s="378"/>
      <c r="W312" s="378"/>
      <c r="X312" s="378"/>
      <c r="Y312" s="378"/>
      <c r="Z312" s="378"/>
      <c r="AA312" s="378"/>
      <c r="AB312" s="378"/>
      <c r="AC312" s="378"/>
      <c r="AD312" s="378"/>
      <c r="AE312" s="378"/>
      <c r="AF312" s="378"/>
      <c r="AG312" s="378"/>
      <c r="AH312" s="378"/>
      <c r="AI312" s="378"/>
      <c r="AJ312" s="378"/>
      <c r="AK312" s="378"/>
      <c r="AL312" s="378"/>
      <c r="AM312" s="378"/>
      <c r="AN312" s="378"/>
      <c r="AO312" s="378"/>
      <c r="AP312" s="378"/>
      <c r="AQ312" s="378"/>
      <c r="AR312" s="378"/>
      <c r="AS312" s="378"/>
      <c r="AT312" s="378"/>
      <c r="AU312" s="378"/>
      <c r="AV312" s="378"/>
      <c r="AW312" s="378"/>
      <c r="AX312" s="378"/>
      <c r="AY312" s="378"/>
      <c r="AZ312" s="378"/>
      <c r="BA312" s="378"/>
      <c r="BB312" s="378"/>
      <c r="BC312" s="378"/>
      <c r="BD312" s="378"/>
      <c r="BE312" s="378"/>
      <c r="BF312" s="378"/>
      <c r="BG312" s="378"/>
      <c r="BH312" s="378"/>
      <c r="BI312" s="378"/>
      <c r="BJ312" s="378"/>
      <c r="BK312" s="378"/>
      <c r="BL312" s="378"/>
      <c r="BM312" s="378"/>
      <c r="BN312" s="378"/>
      <c r="BO312" s="378"/>
      <c r="BP312" s="378"/>
      <c r="BQ312" s="378"/>
      <c r="BR312" s="378"/>
      <c r="BS312" s="378"/>
      <c r="BT312" s="378"/>
      <c r="BU312" s="378"/>
      <c r="BV312" s="378"/>
    </row>
    <row r="313" spans="1:74">
      <c r="A313" s="412"/>
      <c r="B313" s="514" t="s">
        <v>335</v>
      </c>
      <c r="C313" s="416"/>
      <c r="D313" s="417"/>
      <c r="E313" s="888"/>
      <c r="F313" s="458"/>
      <c r="G313" s="378"/>
      <c r="H313" s="378"/>
      <c r="I313" s="378"/>
      <c r="J313" s="378"/>
      <c r="K313" s="378"/>
      <c r="L313" s="378"/>
      <c r="M313" s="378"/>
      <c r="N313" s="378"/>
      <c r="O313" s="378"/>
      <c r="P313" s="378"/>
      <c r="Q313" s="378"/>
      <c r="R313" s="378"/>
      <c r="S313" s="378"/>
      <c r="T313" s="378"/>
      <c r="U313" s="378"/>
      <c r="V313" s="378"/>
      <c r="W313" s="378"/>
      <c r="X313" s="378"/>
      <c r="Y313" s="378"/>
      <c r="Z313" s="378"/>
      <c r="AA313" s="378"/>
      <c r="AB313" s="378"/>
      <c r="AC313" s="378"/>
      <c r="AD313" s="378"/>
      <c r="AE313" s="378"/>
      <c r="AF313" s="378"/>
      <c r="AG313" s="378"/>
      <c r="AH313" s="378"/>
      <c r="AI313" s="378"/>
      <c r="AJ313" s="378"/>
      <c r="AK313" s="378"/>
      <c r="AL313" s="378"/>
      <c r="AM313" s="378"/>
      <c r="AN313" s="378"/>
      <c r="AO313" s="378"/>
      <c r="AP313" s="378"/>
      <c r="AQ313" s="378"/>
      <c r="AR313" s="378"/>
      <c r="AS313" s="378"/>
      <c r="AT313" s="378"/>
      <c r="AU313" s="378"/>
      <c r="AV313" s="378"/>
      <c r="AW313" s="378"/>
      <c r="AX313" s="378"/>
      <c r="AY313" s="378"/>
      <c r="AZ313" s="378"/>
      <c r="BA313" s="378"/>
      <c r="BB313" s="378"/>
      <c r="BC313" s="378"/>
      <c r="BD313" s="378"/>
      <c r="BE313" s="378"/>
      <c r="BF313" s="378"/>
      <c r="BG313" s="378"/>
      <c r="BH313" s="378"/>
      <c r="BI313" s="378"/>
      <c r="BJ313" s="378"/>
      <c r="BK313" s="378"/>
      <c r="BL313" s="378"/>
      <c r="BM313" s="378"/>
      <c r="BN313" s="378"/>
      <c r="BO313" s="378"/>
      <c r="BP313" s="378"/>
      <c r="BQ313" s="378"/>
      <c r="BR313" s="378"/>
      <c r="BS313" s="378"/>
      <c r="BT313" s="378"/>
      <c r="BU313" s="378"/>
      <c r="BV313" s="378"/>
    </row>
    <row r="314" spans="1:74">
      <c r="A314" s="412"/>
      <c r="B314" s="514"/>
      <c r="C314" s="413" t="s">
        <v>271</v>
      </c>
      <c r="D314" s="414">
        <v>6</v>
      </c>
      <c r="E314" s="308"/>
      <c r="F314" s="458">
        <f>E314*D314</f>
        <v>0</v>
      </c>
      <c r="G314" s="378"/>
      <c r="H314" s="378"/>
      <c r="I314" s="378"/>
      <c r="J314" s="378"/>
      <c r="K314" s="378"/>
      <c r="L314" s="378"/>
      <c r="M314" s="378"/>
      <c r="N314" s="378"/>
      <c r="O314" s="378"/>
      <c r="P314" s="378"/>
      <c r="Q314" s="378"/>
      <c r="R314" s="378"/>
      <c r="S314" s="378"/>
      <c r="T314" s="378"/>
      <c r="U314" s="378"/>
      <c r="V314" s="378"/>
      <c r="W314" s="378"/>
      <c r="X314" s="378"/>
      <c r="Y314" s="378"/>
      <c r="Z314" s="378"/>
      <c r="AA314" s="378"/>
      <c r="AB314" s="378"/>
      <c r="AC314" s="378"/>
      <c r="AD314" s="378"/>
      <c r="AE314" s="378"/>
      <c r="AF314" s="378"/>
      <c r="AG314" s="378"/>
      <c r="AH314" s="378"/>
      <c r="AI314" s="378"/>
      <c r="AJ314" s="378"/>
      <c r="AK314" s="378"/>
      <c r="AL314" s="378"/>
      <c r="AM314" s="378"/>
      <c r="AN314" s="378"/>
      <c r="AO314" s="378"/>
      <c r="AP314" s="378"/>
      <c r="AQ314" s="378"/>
      <c r="AR314" s="378"/>
      <c r="AS314" s="378"/>
      <c r="AT314" s="378"/>
      <c r="AU314" s="378"/>
      <c r="AV314" s="378"/>
      <c r="AW314" s="378"/>
      <c r="AX314" s="378"/>
      <c r="AY314" s="378"/>
      <c r="AZ314" s="378"/>
      <c r="BA314" s="378"/>
      <c r="BB314" s="378"/>
      <c r="BC314" s="378"/>
      <c r="BD314" s="378"/>
      <c r="BE314" s="378"/>
      <c r="BF314" s="378"/>
      <c r="BG314" s="378"/>
      <c r="BH314" s="378"/>
      <c r="BI314" s="378"/>
      <c r="BJ314" s="378"/>
      <c r="BK314" s="378"/>
      <c r="BL314" s="378"/>
      <c r="BM314" s="378"/>
      <c r="BN314" s="378"/>
      <c r="BO314" s="378"/>
      <c r="BP314" s="378"/>
      <c r="BQ314" s="378"/>
      <c r="BR314" s="378"/>
      <c r="BS314" s="378"/>
      <c r="BT314" s="378"/>
      <c r="BU314" s="378"/>
      <c r="BV314" s="378"/>
    </row>
    <row r="315" spans="1:74">
      <c r="A315" s="412"/>
      <c r="B315" s="514"/>
      <c r="C315" s="413"/>
      <c r="D315" s="414"/>
      <c r="E315" s="308"/>
      <c r="F315" s="458"/>
      <c r="G315" s="378"/>
      <c r="H315" s="378"/>
      <c r="I315" s="378"/>
      <c r="J315" s="378"/>
      <c r="K315" s="378"/>
      <c r="L315" s="378"/>
      <c r="M315" s="378"/>
      <c r="N315" s="378"/>
      <c r="O315" s="378"/>
      <c r="P315" s="378"/>
      <c r="Q315" s="378"/>
      <c r="R315" s="378"/>
      <c r="S315" s="378"/>
      <c r="T315" s="378"/>
      <c r="U315" s="378"/>
      <c r="V315" s="378"/>
      <c r="W315" s="378"/>
      <c r="X315" s="378"/>
      <c r="Y315" s="378"/>
      <c r="Z315" s="378"/>
      <c r="AA315" s="378"/>
      <c r="AB315" s="378"/>
      <c r="AC315" s="378"/>
      <c r="AD315" s="378"/>
      <c r="AE315" s="378"/>
      <c r="AF315" s="378"/>
      <c r="AG315" s="378"/>
      <c r="AH315" s="378"/>
      <c r="AI315" s="378"/>
      <c r="AJ315" s="378"/>
      <c r="AK315" s="378"/>
      <c r="AL315" s="378"/>
      <c r="AM315" s="378"/>
      <c r="AN315" s="378"/>
      <c r="AO315" s="378"/>
      <c r="AP315" s="378"/>
      <c r="AQ315" s="378"/>
      <c r="AR315" s="378"/>
      <c r="AS315" s="378"/>
      <c r="AT315" s="378"/>
      <c r="AU315" s="378"/>
      <c r="AV315" s="378"/>
      <c r="AW315" s="378"/>
      <c r="AX315" s="378"/>
      <c r="AY315" s="378"/>
      <c r="AZ315" s="378"/>
      <c r="BA315" s="378"/>
      <c r="BB315" s="378"/>
      <c r="BC315" s="378"/>
      <c r="BD315" s="378"/>
      <c r="BE315" s="378"/>
      <c r="BF315" s="378"/>
      <c r="BG315" s="378"/>
      <c r="BH315" s="378"/>
      <c r="BI315" s="378"/>
      <c r="BJ315" s="378"/>
      <c r="BK315" s="378"/>
      <c r="BL315" s="378"/>
      <c r="BM315" s="378"/>
      <c r="BN315" s="378"/>
      <c r="BO315" s="378"/>
      <c r="BP315" s="378"/>
      <c r="BQ315" s="378"/>
      <c r="BR315" s="378"/>
      <c r="BS315" s="378"/>
      <c r="BT315" s="378"/>
      <c r="BU315" s="378"/>
      <c r="BV315" s="378"/>
    </row>
    <row r="316" spans="1:74" s="221" customFormat="1" ht="51">
      <c r="A316" s="418" t="s">
        <v>30</v>
      </c>
      <c r="B316" s="515" t="s">
        <v>2440</v>
      </c>
      <c r="C316" s="413" t="s">
        <v>13</v>
      </c>
      <c r="D316" s="414">
        <v>30</v>
      </c>
      <c r="E316" s="308"/>
      <c r="F316" s="546">
        <f>SUM(D316*E316)</f>
        <v>0</v>
      </c>
    </row>
    <row r="317" spans="1:74" s="221" customFormat="1">
      <c r="A317" s="418" t="s">
        <v>336</v>
      </c>
      <c r="B317" s="516" t="s">
        <v>2441</v>
      </c>
      <c r="C317" s="419" t="s">
        <v>312</v>
      </c>
      <c r="D317" s="420">
        <v>420</v>
      </c>
      <c r="E317" s="889"/>
      <c r="F317" s="546">
        <f>SUM(D317*E317)</f>
        <v>0</v>
      </c>
    </row>
    <row r="318" spans="1:74" s="221" customFormat="1">
      <c r="A318" s="418" t="s">
        <v>336</v>
      </c>
      <c r="B318" s="516" t="s">
        <v>2442</v>
      </c>
      <c r="C318" s="419" t="s">
        <v>312</v>
      </c>
      <c r="D318" s="420">
        <v>300</v>
      </c>
      <c r="E318" s="889"/>
      <c r="F318" s="546">
        <f>SUM(D318*E318)</f>
        <v>0</v>
      </c>
    </row>
    <row r="319" spans="1:74" s="221" customFormat="1">
      <c r="A319" s="418"/>
      <c r="B319" s="516"/>
      <c r="C319" s="419"/>
      <c r="D319" s="420"/>
      <c r="E319" s="889"/>
      <c r="F319" s="546"/>
    </row>
    <row r="320" spans="1:74" s="221" customFormat="1" ht="25.5">
      <c r="A320" s="418" t="s">
        <v>31</v>
      </c>
      <c r="B320" s="421" t="s">
        <v>2091</v>
      </c>
      <c r="C320" s="419" t="s">
        <v>13</v>
      </c>
      <c r="D320" s="420">
        <v>20</v>
      </c>
      <c r="E320" s="889"/>
      <c r="F320" s="546">
        <f>SUM(D320*E320)</f>
        <v>0</v>
      </c>
    </row>
    <row r="321" spans="1:6">
      <c r="A321" s="422"/>
      <c r="B321" s="510"/>
      <c r="C321" s="409"/>
      <c r="D321" s="423"/>
      <c r="E321" s="890"/>
      <c r="F321" s="546"/>
    </row>
    <row r="322" spans="1:6">
      <c r="A322" s="422" t="s">
        <v>32</v>
      </c>
      <c r="B322" s="406" t="s">
        <v>337</v>
      </c>
      <c r="C322" s="409"/>
      <c r="D322" s="424"/>
      <c r="E322" s="308"/>
      <c r="F322" s="546"/>
    </row>
    <row r="323" spans="1:6">
      <c r="A323" s="422" t="s">
        <v>336</v>
      </c>
      <c r="B323" s="406" t="s">
        <v>338</v>
      </c>
      <c r="C323" s="409" t="s">
        <v>13</v>
      </c>
      <c r="D323" s="423">
        <v>5</v>
      </c>
      <c r="E323" s="308"/>
      <c r="F323" s="546">
        <f t="shared" ref="F323:F338" si="3">SUM(D323*E323)</f>
        <v>0</v>
      </c>
    </row>
    <row r="324" spans="1:6">
      <c r="A324" s="422" t="s">
        <v>336</v>
      </c>
      <c r="B324" s="406" t="s">
        <v>339</v>
      </c>
      <c r="C324" s="409" t="s">
        <v>13</v>
      </c>
      <c r="D324" s="423">
        <v>15</v>
      </c>
      <c r="E324" s="308"/>
      <c r="F324" s="546">
        <f t="shared" si="3"/>
        <v>0</v>
      </c>
    </row>
    <row r="325" spans="1:6">
      <c r="A325" s="422" t="s">
        <v>336</v>
      </c>
      <c r="B325" s="406" t="s">
        <v>1692</v>
      </c>
      <c r="C325" s="409" t="s">
        <v>13</v>
      </c>
      <c r="D325" s="423">
        <v>25</v>
      </c>
      <c r="E325" s="308"/>
      <c r="F325" s="546">
        <f t="shared" si="3"/>
        <v>0</v>
      </c>
    </row>
    <row r="326" spans="1:6">
      <c r="A326" s="422" t="s">
        <v>336</v>
      </c>
      <c r="B326" s="406" t="s">
        <v>340</v>
      </c>
      <c r="C326" s="409" t="s">
        <v>13</v>
      </c>
      <c r="D326" s="423">
        <v>15</v>
      </c>
      <c r="E326" s="308"/>
      <c r="F326" s="546">
        <f t="shared" si="3"/>
        <v>0</v>
      </c>
    </row>
    <row r="327" spans="1:6">
      <c r="A327" s="422" t="s">
        <v>336</v>
      </c>
      <c r="B327" s="406" t="s">
        <v>1877</v>
      </c>
      <c r="C327" s="409" t="s">
        <v>13</v>
      </c>
      <c r="D327" s="423">
        <v>1</v>
      </c>
      <c r="E327" s="308"/>
      <c r="F327" s="546">
        <f t="shared" si="3"/>
        <v>0</v>
      </c>
    </row>
    <row r="328" spans="1:6">
      <c r="A328" s="422" t="s">
        <v>336</v>
      </c>
      <c r="B328" s="406" t="s">
        <v>1693</v>
      </c>
      <c r="C328" s="409" t="s">
        <v>13</v>
      </c>
      <c r="D328" s="423">
        <v>50</v>
      </c>
      <c r="E328" s="308"/>
      <c r="F328" s="546">
        <f t="shared" si="3"/>
        <v>0</v>
      </c>
    </row>
    <row r="329" spans="1:6">
      <c r="A329" s="422" t="s">
        <v>336</v>
      </c>
      <c r="B329" s="406" t="s">
        <v>341</v>
      </c>
      <c r="C329" s="409" t="s">
        <v>13</v>
      </c>
      <c r="D329" s="423">
        <v>1</v>
      </c>
      <c r="E329" s="308"/>
      <c r="F329" s="546">
        <f t="shared" si="3"/>
        <v>0</v>
      </c>
    </row>
    <row r="330" spans="1:6">
      <c r="A330" s="422" t="s">
        <v>336</v>
      </c>
      <c r="B330" s="406" t="s">
        <v>1878</v>
      </c>
      <c r="C330" s="409" t="s">
        <v>13</v>
      </c>
      <c r="D330" s="423">
        <v>3</v>
      </c>
      <c r="E330" s="308"/>
      <c r="F330" s="546">
        <f t="shared" si="3"/>
        <v>0</v>
      </c>
    </row>
    <row r="331" spans="1:6">
      <c r="A331" s="422" t="s">
        <v>336</v>
      </c>
      <c r="B331" s="406" t="s">
        <v>1879</v>
      </c>
      <c r="C331" s="409" t="s">
        <v>13</v>
      </c>
      <c r="D331" s="423">
        <v>20</v>
      </c>
      <c r="E331" s="308"/>
      <c r="F331" s="546">
        <f t="shared" si="3"/>
        <v>0</v>
      </c>
    </row>
    <row r="332" spans="1:6">
      <c r="A332" s="422" t="s">
        <v>336</v>
      </c>
      <c r="B332" s="406" t="s">
        <v>1880</v>
      </c>
      <c r="C332" s="409" t="s">
        <v>13</v>
      </c>
      <c r="D332" s="423">
        <v>15</v>
      </c>
      <c r="E332" s="308"/>
      <c r="F332" s="546">
        <f t="shared" si="3"/>
        <v>0</v>
      </c>
    </row>
    <row r="333" spans="1:6">
      <c r="A333" s="422" t="s">
        <v>336</v>
      </c>
      <c r="B333" s="406" t="s">
        <v>1881</v>
      </c>
      <c r="C333" s="409" t="s">
        <v>13</v>
      </c>
      <c r="D333" s="423">
        <v>2</v>
      </c>
      <c r="E333" s="308"/>
      <c r="F333" s="546">
        <f t="shared" si="3"/>
        <v>0</v>
      </c>
    </row>
    <row r="334" spans="1:6">
      <c r="A334" s="422" t="s">
        <v>336</v>
      </c>
      <c r="B334" s="406" t="s">
        <v>1882</v>
      </c>
      <c r="C334" s="409" t="s">
        <v>13</v>
      </c>
      <c r="D334" s="423">
        <v>4</v>
      </c>
      <c r="E334" s="308"/>
      <c r="F334" s="546">
        <f t="shared" si="3"/>
        <v>0</v>
      </c>
    </row>
    <row r="335" spans="1:6">
      <c r="A335" s="422" t="s">
        <v>336</v>
      </c>
      <c r="B335" s="406" t="s">
        <v>342</v>
      </c>
      <c r="C335" s="409" t="s">
        <v>13</v>
      </c>
      <c r="D335" s="423">
        <v>1</v>
      </c>
      <c r="E335" s="308"/>
      <c r="F335" s="546">
        <f t="shared" si="3"/>
        <v>0</v>
      </c>
    </row>
    <row r="336" spans="1:6">
      <c r="A336" s="422" t="s">
        <v>336</v>
      </c>
      <c r="B336" s="406" t="s">
        <v>1694</v>
      </c>
      <c r="C336" s="409" t="s">
        <v>13</v>
      </c>
      <c r="D336" s="423">
        <v>1</v>
      </c>
      <c r="E336" s="308"/>
      <c r="F336" s="546">
        <f t="shared" si="3"/>
        <v>0</v>
      </c>
    </row>
    <row r="337" spans="1:6">
      <c r="A337" s="422" t="s">
        <v>336</v>
      </c>
      <c r="B337" s="406" t="s">
        <v>1883</v>
      </c>
      <c r="C337" s="409" t="s">
        <v>13</v>
      </c>
      <c r="D337" s="423">
        <v>1</v>
      </c>
      <c r="E337" s="308"/>
      <c r="F337" s="546">
        <f t="shared" si="3"/>
        <v>0</v>
      </c>
    </row>
    <row r="338" spans="1:6">
      <c r="A338" s="422" t="s">
        <v>336</v>
      </c>
      <c r="B338" s="406" t="s">
        <v>1884</v>
      </c>
      <c r="C338" s="409" t="s">
        <v>13</v>
      </c>
      <c r="D338" s="423">
        <v>1</v>
      </c>
      <c r="E338" s="308"/>
      <c r="F338" s="546">
        <f t="shared" si="3"/>
        <v>0</v>
      </c>
    </row>
    <row r="339" spans="1:6">
      <c r="A339" s="422"/>
      <c r="B339" s="406"/>
      <c r="C339" s="409"/>
      <c r="D339" s="423"/>
      <c r="E339" s="308"/>
      <c r="F339" s="546"/>
    </row>
    <row r="340" spans="1:6" ht="38.25">
      <c r="A340" s="422" t="s">
        <v>33</v>
      </c>
      <c r="B340" s="406" t="s">
        <v>343</v>
      </c>
      <c r="C340" s="409" t="s">
        <v>271</v>
      </c>
      <c r="D340" s="423">
        <v>1</v>
      </c>
      <c r="E340" s="308"/>
      <c r="F340" s="546">
        <f>SUM(D340*E340)</f>
        <v>0</v>
      </c>
    </row>
    <row r="341" spans="1:6">
      <c r="A341" s="422"/>
      <c r="B341" s="406"/>
      <c r="C341" s="409"/>
      <c r="D341" s="423"/>
      <c r="E341" s="308"/>
      <c r="F341" s="546"/>
    </row>
    <row r="342" spans="1:6">
      <c r="A342" s="422"/>
      <c r="B342" s="510"/>
      <c r="C342" s="409"/>
      <c r="D342" s="423"/>
      <c r="E342" s="308"/>
    </row>
    <row r="343" spans="1:6" s="383" customFormat="1">
      <c r="A343" s="380"/>
      <c r="B343" s="509" t="s">
        <v>344</v>
      </c>
      <c r="C343" s="425"/>
      <c r="D343" s="398"/>
      <c r="E343" s="891"/>
      <c r="F343" s="544">
        <f>SUM(F253:F341)</f>
        <v>0</v>
      </c>
    </row>
    <row r="344" spans="1:6" s="383" customFormat="1">
      <c r="A344" s="380"/>
      <c r="B344" s="509"/>
      <c r="C344" s="425"/>
      <c r="D344" s="398"/>
      <c r="E344" s="891"/>
      <c r="F344" s="550"/>
    </row>
    <row r="345" spans="1:6" s="383" customFormat="1">
      <c r="A345" s="380"/>
      <c r="B345" s="509"/>
      <c r="C345" s="425"/>
      <c r="D345" s="398"/>
      <c r="E345" s="891"/>
      <c r="F345" s="550"/>
    </row>
    <row r="346" spans="1:6" s="383" customFormat="1">
      <c r="A346" s="380"/>
      <c r="B346" s="509"/>
      <c r="C346" s="425"/>
      <c r="D346" s="398"/>
      <c r="E346" s="891"/>
      <c r="F346" s="550"/>
    </row>
    <row r="347" spans="1:6" s="383" customFormat="1">
      <c r="A347" s="426" t="s">
        <v>15</v>
      </c>
      <c r="B347" s="509" t="s">
        <v>345</v>
      </c>
      <c r="C347" s="425"/>
      <c r="D347" s="398"/>
      <c r="E347" s="891"/>
      <c r="F347" s="550"/>
    </row>
    <row r="348" spans="1:6" s="383" customFormat="1">
      <c r="A348" s="380"/>
      <c r="B348" s="509"/>
      <c r="C348" s="425"/>
      <c r="D348" s="398"/>
      <c r="E348" s="891"/>
      <c r="F348" s="550"/>
    </row>
    <row r="349" spans="1:6" s="383" customFormat="1" ht="25.5">
      <c r="A349" s="528"/>
      <c r="B349" s="530" t="s">
        <v>252</v>
      </c>
      <c r="C349" s="532" t="s">
        <v>253</v>
      </c>
      <c r="D349" s="529" t="s">
        <v>254</v>
      </c>
      <c r="E349" s="879" t="s">
        <v>255</v>
      </c>
      <c r="F349" s="531" t="s">
        <v>256</v>
      </c>
    </row>
    <row r="350" spans="1:6" s="383" customFormat="1">
      <c r="A350" s="380"/>
      <c r="B350" s="431"/>
      <c r="C350" s="381"/>
      <c r="D350" s="382"/>
      <c r="E350" s="878"/>
      <c r="F350" s="540"/>
    </row>
    <row r="351" spans="1:6" s="383" customFormat="1" ht="25.5">
      <c r="A351" s="380"/>
      <c r="B351" s="427" t="s">
        <v>346</v>
      </c>
      <c r="C351" s="381"/>
      <c r="D351" s="382"/>
      <c r="E351" s="878"/>
      <c r="F351" s="540"/>
    </row>
    <row r="352" spans="1:6" s="383" customFormat="1">
      <c r="A352" s="380"/>
      <c r="B352" s="431"/>
      <c r="C352" s="381"/>
      <c r="D352" s="382"/>
      <c r="E352" s="878"/>
      <c r="F352" s="540"/>
    </row>
    <row r="353" spans="1:6" s="429" customFormat="1" ht="89.25">
      <c r="A353" s="428" t="s">
        <v>6</v>
      </c>
      <c r="B353" s="517" t="s">
        <v>2092</v>
      </c>
      <c r="C353" s="434"/>
      <c r="D353" s="434"/>
      <c r="E353" s="892"/>
      <c r="F353" s="434"/>
    </row>
    <row r="354" spans="1:6" s="429" customFormat="1">
      <c r="A354" s="428"/>
      <c r="B354" s="517"/>
      <c r="C354" s="485" t="s">
        <v>13</v>
      </c>
      <c r="D354" s="430">
        <v>45</v>
      </c>
      <c r="E354" s="551"/>
      <c r="F354" s="461">
        <f>SUM(D354*E354)</f>
        <v>0</v>
      </c>
    </row>
    <row r="355" spans="1:6" s="429" customFormat="1">
      <c r="A355" s="428"/>
      <c r="B355" s="431"/>
      <c r="C355" s="486"/>
      <c r="D355" s="487"/>
      <c r="E355" s="893"/>
      <c r="F355" s="461"/>
    </row>
    <row r="356" spans="1:6" s="429" customFormat="1" ht="89.25">
      <c r="A356" s="428" t="s">
        <v>11</v>
      </c>
      <c r="B356" s="517" t="s">
        <v>2093</v>
      </c>
      <c r="C356" s="434"/>
      <c r="D356" s="434"/>
      <c r="E356" s="892"/>
      <c r="F356" s="434"/>
    </row>
    <row r="357" spans="1:6" s="429" customFormat="1">
      <c r="A357" s="428"/>
      <c r="B357" s="517"/>
      <c r="C357" s="485" t="s">
        <v>13</v>
      </c>
      <c r="D357" s="430">
        <v>75</v>
      </c>
      <c r="E357" s="551"/>
      <c r="F357" s="461">
        <f>SUM(D357*E357)</f>
        <v>0</v>
      </c>
    </row>
    <row r="358" spans="1:6" s="429" customFormat="1">
      <c r="A358" s="428"/>
      <c r="B358" s="517"/>
      <c r="C358" s="486"/>
      <c r="D358" s="430"/>
      <c r="E358" s="551"/>
      <c r="F358" s="461"/>
    </row>
    <row r="359" spans="1:6" s="429" customFormat="1" ht="76.5">
      <c r="A359" s="428" t="s">
        <v>14</v>
      </c>
      <c r="B359" s="517" t="s">
        <v>2094</v>
      </c>
      <c r="C359" s="434"/>
      <c r="D359" s="434"/>
      <c r="E359" s="892"/>
      <c r="F359" s="434"/>
    </row>
    <row r="360" spans="1:6" s="429" customFormat="1">
      <c r="A360" s="428"/>
      <c r="B360" s="517"/>
      <c r="C360" s="485" t="s">
        <v>13</v>
      </c>
      <c r="D360" s="430">
        <v>32</v>
      </c>
      <c r="E360" s="551"/>
      <c r="F360" s="461">
        <f>SUM(D360*E360)</f>
        <v>0</v>
      </c>
    </row>
    <row r="361" spans="1:6" s="429" customFormat="1">
      <c r="A361" s="428"/>
      <c r="B361" s="517"/>
      <c r="C361" s="486"/>
      <c r="D361" s="430"/>
      <c r="E361" s="551"/>
      <c r="F361" s="461"/>
    </row>
    <row r="362" spans="1:6" s="429" customFormat="1" ht="76.5">
      <c r="A362" s="428" t="s">
        <v>15</v>
      </c>
      <c r="B362" s="517" t="s">
        <v>2095</v>
      </c>
      <c r="C362" s="434"/>
      <c r="D362" s="434"/>
      <c r="E362" s="892"/>
      <c r="F362" s="434"/>
    </row>
    <row r="363" spans="1:6" s="429" customFormat="1">
      <c r="A363" s="428"/>
      <c r="B363" s="517"/>
      <c r="C363" s="485" t="s">
        <v>13</v>
      </c>
      <c r="D363" s="430">
        <v>25</v>
      </c>
      <c r="E363" s="551"/>
      <c r="F363" s="461">
        <f>SUM(D363*E363)</f>
        <v>0</v>
      </c>
    </row>
    <row r="364" spans="1:6" s="429" customFormat="1">
      <c r="A364" s="428"/>
      <c r="B364" s="517"/>
      <c r="C364" s="486"/>
      <c r="D364" s="430"/>
      <c r="E364" s="551"/>
      <c r="F364" s="461"/>
    </row>
    <row r="365" spans="1:6" s="429" customFormat="1" ht="114.75">
      <c r="A365" s="428" t="s">
        <v>18</v>
      </c>
      <c r="B365" s="518" t="s">
        <v>2096</v>
      </c>
      <c r="C365" s="434"/>
      <c r="D365" s="434"/>
      <c r="E365" s="892"/>
      <c r="F365" s="434"/>
    </row>
    <row r="366" spans="1:6" s="429" customFormat="1">
      <c r="A366" s="428"/>
      <c r="B366" s="517"/>
      <c r="C366" s="485" t="s">
        <v>13</v>
      </c>
      <c r="D366" s="430">
        <v>21</v>
      </c>
      <c r="E366" s="551"/>
      <c r="F366" s="461">
        <f>SUM(D366*E366)</f>
        <v>0</v>
      </c>
    </row>
    <row r="367" spans="1:6" s="429" customFormat="1">
      <c r="A367" s="428"/>
      <c r="B367" s="517"/>
      <c r="C367" s="486"/>
      <c r="D367" s="430"/>
      <c r="E367" s="551"/>
      <c r="F367" s="461"/>
    </row>
    <row r="368" spans="1:6" s="429" customFormat="1" ht="76.5">
      <c r="A368" s="428" t="s">
        <v>21</v>
      </c>
      <c r="B368" s="517" t="s">
        <v>2094</v>
      </c>
      <c r="C368" s="434"/>
      <c r="D368" s="434"/>
      <c r="E368" s="892"/>
      <c r="F368" s="434"/>
    </row>
    <row r="369" spans="1:6" s="429" customFormat="1">
      <c r="A369" s="428"/>
      <c r="B369" s="517"/>
      <c r="C369" s="485" t="s">
        <v>13</v>
      </c>
      <c r="D369" s="430">
        <v>38</v>
      </c>
      <c r="E369" s="551"/>
      <c r="F369" s="461">
        <f>SUM(D369*E369)</f>
        <v>0</v>
      </c>
    </row>
    <row r="370" spans="1:6" s="429" customFormat="1">
      <c r="A370" s="428"/>
      <c r="B370" s="517"/>
      <c r="C370" s="486"/>
      <c r="D370" s="430"/>
      <c r="E370" s="551"/>
      <c r="F370" s="461"/>
    </row>
    <row r="371" spans="1:6" s="429" customFormat="1" ht="140.25">
      <c r="A371" s="428" t="s">
        <v>22</v>
      </c>
      <c r="B371" s="518" t="s">
        <v>2413</v>
      </c>
      <c r="C371" s="434"/>
      <c r="D371" s="434"/>
      <c r="E371" s="892"/>
      <c r="F371" s="434"/>
    </row>
    <row r="372" spans="1:6" s="429" customFormat="1">
      <c r="A372" s="428"/>
      <c r="B372" s="517"/>
      <c r="C372" s="485" t="s">
        <v>13</v>
      </c>
      <c r="D372" s="430">
        <v>32</v>
      </c>
      <c r="E372" s="551"/>
      <c r="F372" s="461">
        <f>SUM(D372*E372)</f>
        <v>0</v>
      </c>
    </row>
    <row r="373" spans="1:6" s="429" customFormat="1">
      <c r="A373" s="428"/>
      <c r="B373" s="517"/>
      <c r="C373" s="486"/>
      <c r="D373" s="430"/>
      <c r="E373" s="551"/>
      <c r="F373" s="461"/>
    </row>
    <row r="374" spans="1:6" s="429" customFormat="1" ht="76.5">
      <c r="A374" s="428" t="s">
        <v>24</v>
      </c>
      <c r="B374" s="517" t="s">
        <v>2095</v>
      </c>
      <c r="C374" s="434"/>
      <c r="D374" s="434"/>
      <c r="E374" s="892"/>
      <c r="F374" s="434"/>
    </row>
    <row r="375" spans="1:6" s="429" customFormat="1">
      <c r="A375" s="428"/>
      <c r="B375" s="517"/>
      <c r="C375" s="485" t="s">
        <v>13</v>
      </c>
      <c r="D375" s="430">
        <v>6</v>
      </c>
      <c r="E375" s="551"/>
      <c r="F375" s="461">
        <f>SUM(D375*E375)</f>
        <v>0</v>
      </c>
    </row>
    <row r="376" spans="1:6" s="429" customFormat="1">
      <c r="A376" s="428"/>
      <c r="B376" s="517"/>
      <c r="C376" s="486"/>
      <c r="D376" s="430"/>
      <c r="E376" s="551"/>
      <c r="F376" s="461"/>
    </row>
    <row r="377" spans="1:6" s="429" customFormat="1" ht="140.25">
      <c r="A377" s="428" t="s">
        <v>27</v>
      </c>
      <c r="B377" s="518" t="s">
        <v>2414</v>
      </c>
      <c r="C377" s="434"/>
      <c r="D377" s="434"/>
      <c r="E377" s="892"/>
      <c r="F377" s="434"/>
    </row>
    <row r="378" spans="1:6" s="429" customFormat="1">
      <c r="A378" s="428"/>
      <c r="B378" s="517"/>
      <c r="C378" s="430" t="s">
        <v>13</v>
      </c>
      <c r="D378" s="430">
        <v>106</v>
      </c>
      <c r="E378" s="551"/>
      <c r="F378" s="461">
        <f>SUM(D378*E378)</f>
        <v>0</v>
      </c>
    </row>
    <row r="379" spans="1:6" s="429" customFormat="1">
      <c r="A379" s="428"/>
      <c r="B379" s="517"/>
      <c r="C379" s="486"/>
      <c r="D379" s="430"/>
      <c r="E379" s="551"/>
      <c r="F379" s="461"/>
    </row>
    <row r="380" spans="1:6" s="429" customFormat="1" ht="89.25">
      <c r="A380" s="428" t="s">
        <v>28</v>
      </c>
      <c r="B380" s="517" t="s">
        <v>2093</v>
      </c>
      <c r="C380" s="434"/>
      <c r="D380" s="434"/>
      <c r="E380" s="892"/>
      <c r="F380" s="434"/>
    </row>
    <row r="381" spans="1:6" s="429" customFormat="1">
      <c r="A381" s="428"/>
      <c r="B381" s="517"/>
      <c r="C381" s="485" t="s">
        <v>13</v>
      </c>
      <c r="D381" s="430">
        <v>15</v>
      </c>
      <c r="E381" s="551"/>
      <c r="F381" s="461">
        <f>SUM(D381*E381)</f>
        <v>0</v>
      </c>
    </row>
    <row r="382" spans="1:6" s="429" customFormat="1">
      <c r="A382" s="428"/>
      <c r="B382" s="517"/>
      <c r="C382" s="486"/>
      <c r="D382" s="430"/>
      <c r="E382" s="551"/>
      <c r="F382" s="461"/>
    </row>
    <row r="383" spans="1:6" s="429" customFormat="1" ht="102">
      <c r="A383" s="428" t="s">
        <v>29</v>
      </c>
      <c r="B383" s="517" t="s">
        <v>2097</v>
      </c>
      <c r="C383" s="486"/>
      <c r="D383" s="430"/>
      <c r="E383" s="551"/>
      <c r="F383" s="461"/>
    </row>
    <row r="384" spans="1:6" s="429" customFormat="1">
      <c r="A384" s="428"/>
      <c r="B384" s="517"/>
      <c r="C384" s="486" t="s">
        <v>13</v>
      </c>
      <c r="D384" s="430">
        <v>5</v>
      </c>
      <c r="E384" s="551"/>
      <c r="F384" s="461">
        <f>SUM(D384*E384)</f>
        <v>0</v>
      </c>
    </row>
    <row r="385" spans="1:6" s="429" customFormat="1">
      <c r="A385" s="428"/>
      <c r="B385" s="431"/>
      <c r="C385" s="486"/>
      <c r="D385" s="487"/>
      <c r="E385" s="893"/>
      <c r="F385" s="461"/>
    </row>
    <row r="386" spans="1:6" s="429" customFormat="1">
      <c r="A386" s="428" t="s">
        <v>30</v>
      </c>
      <c r="B386" s="517" t="s">
        <v>1885</v>
      </c>
      <c r="C386" s="430" t="s">
        <v>13</v>
      </c>
      <c r="D386" s="430">
        <v>1</v>
      </c>
      <c r="E386" s="551"/>
      <c r="F386" s="461">
        <f>SUM(D386*E386)</f>
        <v>0</v>
      </c>
    </row>
    <row r="387" spans="1:6" s="429" customFormat="1">
      <c r="A387" s="428"/>
      <c r="B387" s="431"/>
      <c r="C387" s="486"/>
      <c r="D387" s="487"/>
      <c r="E387" s="893"/>
      <c r="F387" s="461"/>
    </row>
    <row r="388" spans="1:6" s="429" customFormat="1" ht="114.75">
      <c r="A388" s="428" t="s">
        <v>31</v>
      </c>
      <c r="B388" s="436" t="s">
        <v>2463</v>
      </c>
      <c r="C388" s="434"/>
      <c r="D388" s="434"/>
      <c r="E388" s="892"/>
      <c r="F388" s="434"/>
    </row>
    <row r="389" spans="1:6" s="429" customFormat="1">
      <c r="A389" s="428"/>
      <c r="B389" s="433"/>
      <c r="C389" s="430" t="s">
        <v>13</v>
      </c>
      <c r="D389" s="430">
        <v>36</v>
      </c>
      <c r="E389" s="551"/>
      <c r="F389" s="461">
        <f>SUM(D389*E389)</f>
        <v>0</v>
      </c>
    </row>
    <row r="390" spans="1:6" s="429" customFormat="1">
      <c r="A390" s="428"/>
      <c r="B390" s="433"/>
      <c r="C390" s="434"/>
      <c r="D390" s="434"/>
      <c r="E390" s="845"/>
      <c r="F390" s="461"/>
    </row>
    <row r="391" spans="1:6" s="429" customFormat="1" ht="89.25">
      <c r="A391" s="428" t="s">
        <v>32</v>
      </c>
      <c r="B391" s="436" t="s">
        <v>2462</v>
      </c>
      <c r="C391" s="434"/>
      <c r="D391" s="434"/>
      <c r="E391" s="892"/>
      <c r="F391" s="434"/>
    </row>
    <row r="392" spans="1:6" s="429" customFormat="1">
      <c r="A392" s="428"/>
      <c r="B392" s="436"/>
      <c r="C392" s="434" t="s">
        <v>13</v>
      </c>
      <c r="D392" s="434">
        <v>26</v>
      </c>
      <c r="E392" s="845"/>
      <c r="F392" s="461">
        <f>SUM(D392*E392)</f>
        <v>0</v>
      </c>
    </row>
    <row r="393" spans="1:6" s="383" customFormat="1">
      <c r="A393" s="380"/>
      <c r="B393" s="431"/>
      <c r="C393" s="381"/>
      <c r="D393" s="382"/>
      <c r="E393" s="878"/>
      <c r="F393" s="540"/>
    </row>
    <row r="394" spans="1:6" s="383" customFormat="1">
      <c r="A394" s="380"/>
      <c r="B394" s="509" t="s">
        <v>347</v>
      </c>
      <c r="C394" s="425"/>
      <c r="D394" s="398"/>
      <c r="E394" s="891"/>
      <c r="F394" s="544">
        <f>SUM(F349:F393)</f>
        <v>0</v>
      </c>
    </row>
    <row r="395" spans="1:6" s="383" customFormat="1">
      <c r="A395" s="380"/>
      <c r="B395" s="509"/>
      <c r="C395" s="425"/>
      <c r="D395" s="398"/>
      <c r="E395" s="891"/>
      <c r="F395" s="550"/>
    </row>
    <row r="396" spans="1:6" s="383" customFormat="1">
      <c r="A396" s="380"/>
      <c r="B396" s="509"/>
      <c r="C396" s="425"/>
      <c r="D396" s="398"/>
      <c r="E396" s="891"/>
      <c r="F396" s="550"/>
    </row>
    <row r="397" spans="1:6" s="383" customFormat="1">
      <c r="A397" s="380"/>
      <c r="B397" s="509"/>
      <c r="C397" s="425"/>
      <c r="D397" s="398"/>
      <c r="E397" s="891"/>
      <c r="F397" s="550"/>
    </row>
    <row r="398" spans="1:6" s="383" customFormat="1">
      <c r="A398" s="380"/>
      <c r="B398" s="509"/>
      <c r="C398" s="425"/>
      <c r="D398" s="398"/>
      <c r="E398" s="891"/>
      <c r="F398" s="550"/>
    </row>
    <row r="399" spans="1:6" s="383" customFormat="1">
      <c r="A399" s="488" t="s">
        <v>18</v>
      </c>
      <c r="B399" s="519" t="s">
        <v>348</v>
      </c>
      <c r="C399" s="425"/>
      <c r="D399" s="398"/>
      <c r="E399" s="891"/>
      <c r="F399" s="550"/>
    </row>
    <row r="400" spans="1:6" s="383" customFormat="1">
      <c r="A400" s="380"/>
      <c r="B400" s="509"/>
      <c r="C400" s="425"/>
      <c r="D400" s="398"/>
      <c r="E400" s="891"/>
      <c r="F400" s="550"/>
    </row>
    <row r="401" spans="1:6" s="383" customFormat="1" ht="25.5">
      <c r="A401" s="528"/>
      <c r="B401" s="530" t="s">
        <v>252</v>
      </c>
      <c r="C401" s="532" t="s">
        <v>253</v>
      </c>
      <c r="D401" s="529" t="s">
        <v>254</v>
      </c>
      <c r="E401" s="879" t="s">
        <v>255</v>
      </c>
      <c r="F401" s="531" t="s">
        <v>256</v>
      </c>
    </row>
    <row r="402" spans="1:6" s="383" customFormat="1">
      <c r="A402" s="334" t="s">
        <v>6</v>
      </c>
      <c r="B402" s="333" t="s">
        <v>349</v>
      </c>
      <c r="C402" s="210"/>
      <c r="D402" s="210"/>
      <c r="E402" s="894"/>
      <c r="F402" s="437"/>
    </row>
    <row r="403" spans="1:6" s="383" customFormat="1">
      <c r="A403" s="334"/>
      <c r="B403" s="333"/>
      <c r="C403" s="210"/>
      <c r="D403" s="210"/>
      <c r="E403" s="894"/>
      <c r="F403" s="437"/>
    </row>
    <row r="404" spans="1:6" s="383" customFormat="1" ht="25.5">
      <c r="A404" s="334" t="s">
        <v>350</v>
      </c>
      <c r="B404" s="333" t="s">
        <v>2098</v>
      </c>
      <c r="C404" s="210" t="s">
        <v>13</v>
      </c>
      <c r="D404" s="210">
        <v>3</v>
      </c>
      <c r="E404" s="887"/>
      <c r="F404" s="458">
        <f>SUM(D404*E404)</f>
        <v>0</v>
      </c>
    </row>
    <row r="405" spans="1:6" s="383" customFormat="1">
      <c r="A405" s="221"/>
      <c r="B405" s="209"/>
      <c r="C405" s="210"/>
      <c r="D405" s="210"/>
      <c r="E405" s="887"/>
      <c r="F405" s="458"/>
    </row>
    <row r="406" spans="1:6" s="383" customFormat="1" ht="102">
      <c r="A406" s="438" t="s">
        <v>351</v>
      </c>
      <c r="B406" s="333" t="s">
        <v>2415</v>
      </c>
      <c r="C406" s="210" t="s">
        <v>13</v>
      </c>
      <c r="D406" s="210">
        <v>3</v>
      </c>
      <c r="E406" s="887"/>
      <c r="F406" s="458">
        <f>SUM(D406*E406)</f>
        <v>0</v>
      </c>
    </row>
    <row r="407" spans="1:6" s="383" customFormat="1">
      <c r="A407" s="221"/>
      <c r="B407" s="209"/>
      <c r="C407" s="210"/>
      <c r="D407" s="210"/>
      <c r="E407" s="887"/>
      <c r="F407" s="458"/>
    </row>
    <row r="408" spans="1:6" s="383" customFormat="1" ht="127.5">
      <c r="A408" s="334" t="s">
        <v>352</v>
      </c>
      <c r="B408" s="333" t="s">
        <v>2416</v>
      </c>
      <c r="C408" s="210" t="s">
        <v>13</v>
      </c>
      <c r="D408" s="210">
        <v>3</v>
      </c>
      <c r="E408" s="887"/>
      <c r="F408" s="458">
        <f>SUM(D408*E408)</f>
        <v>0</v>
      </c>
    </row>
    <row r="409" spans="1:6" s="383" customFormat="1">
      <c r="A409" s="221"/>
      <c r="B409" s="209"/>
      <c r="C409" s="210"/>
      <c r="D409" s="210"/>
      <c r="E409" s="887"/>
      <c r="F409" s="458"/>
    </row>
    <row r="410" spans="1:6" s="383" customFormat="1" ht="102">
      <c r="A410" s="334" t="s">
        <v>353</v>
      </c>
      <c r="B410" s="333" t="s">
        <v>2417</v>
      </c>
      <c r="C410" s="210" t="s">
        <v>13</v>
      </c>
      <c r="D410" s="210">
        <v>3</v>
      </c>
      <c r="E410" s="887"/>
      <c r="F410" s="458">
        <f>SUM(D410*E410)</f>
        <v>0</v>
      </c>
    </row>
    <row r="411" spans="1:6" s="383" customFormat="1">
      <c r="A411" s="334"/>
      <c r="B411" s="333"/>
      <c r="C411" s="210"/>
      <c r="D411" s="210"/>
      <c r="E411" s="887"/>
      <c r="F411" s="458"/>
    </row>
    <row r="412" spans="1:6" s="383" customFormat="1" ht="102">
      <c r="A412" s="334" t="s">
        <v>354</v>
      </c>
      <c r="B412" s="333" t="s">
        <v>2418</v>
      </c>
      <c r="C412" s="210" t="s">
        <v>13</v>
      </c>
      <c r="D412" s="210">
        <v>4</v>
      </c>
      <c r="E412" s="887"/>
      <c r="F412" s="458">
        <f>SUM(D412*E412)</f>
        <v>0</v>
      </c>
    </row>
    <row r="413" spans="1:6" s="383" customFormat="1">
      <c r="A413" s="334"/>
      <c r="B413" s="333"/>
      <c r="C413" s="210"/>
      <c r="D413" s="210"/>
      <c r="E413" s="887"/>
      <c r="F413" s="458"/>
    </row>
    <row r="414" spans="1:6" s="383" customFormat="1">
      <c r="A414" s="334"/>
      <c r="B414" s="333"/>
      <c r="C414" s="210"/>
      <c r="D414" s="210"/>
      <c r="E414" s="887"/>
      <c r="F414" s="458"/>
    </row>
    <row r="415" spans="1:6" s="383" customFormat="1" ht="63.75">
      <c r="A415" s="334" t="s">
        <v>355</v>
      </c>
      <c r="B415" s="333" t="s">
        <v>2419</v>
      </c>
      <c r="C415" s="210" t="s">
        <v>13</v>
      </c>
      <c r="D415" s="210">
        <v>3</v>
      </c>
      <c r="E415" s="887"/>
      <c r="F415" s="458">
        <f>SUM(D415*E415)</f>
        <v>0</v>
      </c>
    </row>
    <row r="416" spans="1:6" s="383" customFormat="1">
      <c r="A416" s="334"/>
      <c r="B416" s="333"/>
      <c r="C416" s="210"/>
      <c r="D416" s="210"/>
      <c r="E416" s="887"/>
      <c r="F416" s="458"/>
    </row>
    <row r="417" spans="1:6" s="383" customFormat="1" ht="25.5">
      <c r="A417" s="334" t="s">
        <v>356</v>
      </c>
      <c r="B417" s="333" t="s">
        <v>2099</v>
      </c>
      <c r="C417" s="210" t="s">
        <v>13</v>
      </c>
      <c r="D417" s="210">
        <v>3</v>
      </c>
      <c r="E417" s="887"/>
      <c r="F417" s="458">
        <f>SUM(D417*E417)</f>
        <v>0</v>
      </c>
    </row>
    <row r="418" spans="1:6" s="383" customFormat="1">
      <c r="A418" s="334"/>
      <c r="B418" s="333"/>
      <c r="C418" s="210"/>
      <c r="D418" s="210"/>
      <c r="E418" s="887"/>
      <c r="F418" s="458"/>
    </row>
    <row r="419" spans="1:6" s="383" customFormat="1" ht="38.25">
      <c r="A419" s="334" t="s">
        <v>357</v>
      </c>
      <c r="B419" s="333" t="s">
        <v>2420</v>
      </c>
      <c r="C419" s="210" t="s">
        <v>13</v>
      </c>
      <c r="D419" s="210">
        <v>3</v>
      </c>
      <c r="E419" s="887"/>
      <c r="F419" s="458">
        <f>SUM(D419*E419)</f>
        <v>0</v>
      </c>
    </row>
    <row r="420" spans="1:6" s="383" customFormat="1">
      <c r="A420" s="439"/>
      <c r="B420" s="520"/>
      <c r="C420" s="440"/>
      <c r="D420" s="440"/>
      <c r="E420" s="558"/>
      <c r="F420" s="553"/>
    </row>
    <row r="421" spans="1:6" s="383" customFormat="1" ht="76.5">
      <c r="A421" s="334" t="s">
        <v>11</v>
      </c>
      <c r="B421" s="520" t="s">
        <v>2461</v>
      </c>
      <c r="C421" s="210" t="s">
        <v>271</v>
      </c>
      <c r="D421" s="210">
        <v>1</v>
      </c>
      <c r="E421" s="887"/>
      <c r="F421" s="458">
        <f>SUM(D421*E421)</f>
        <v>0</v>
      </c>
    </row>
    <row r="422" spans="1:6" s="383" customFormat="1">
      <c r="A422" s="334"/>
      <c r="B422" s="333"/>
      <c r="C422" s="210"/>
      <c r="D422" s="210"/>
      <c r="E422" s="887"/>
      <c r="F422" s="458"/>
    </row>
    <row r="423" spans="1:6" s="383" customFormat="1" ht="127.5">
      <c r="A423" s="334" t="s">
        <v>14</v>
      </c>
      <c r="B423" s="333" t="s">
        <v>2421</v>
      </c>
      <c r="C423" s="210" t="s">
        <v>271</v>
      </c>
      <c r="D423" s="210">
        <v>8</v>
      </c>
      <c r="E423" s="887"/>
      <c r="F423" s="458">
        <f>SUM(D423*E423)</f>
        <v>0</v>
      </c>
    </row>
    <row r="424" spans="1:6" s="383" customFormat="1">
      <c r="A424" s="334"/>
      <c r="B424" s="333"/>
      <c r="C424" s="210"/>
      <c r="D424" s="210"/>
      <c r="E424" s="887"/>
      <c r="F424" s="458"/>
    </row>
    <row r="425" spans="1:6" s="383" customFormat="1" ht="38.25">
      <c r="A425" s="334" t="s">
        <v>15</v>
      </c>
      <c r="B425" s="333" t="s">
        <v>2422</v>
      </c>
      <c r="C425" s="210" t="s">
        <v>13</v>
      </c>
      <c r="D425" s="210">
        <v>4</v>
      </c>
      <c r="E425" s="887"/>
      <c r="F425" s="458">
        <f>SUM(D425*E425)</f>
        <v>0</v>
      </c>
    </row>
    <row r="426" spans="1:6" s="383" customFormat="1">
      <c r="A426" s="334"/>
      <c r="B426" s="333"/>
      <c r="C426" s="210"/>
      <c r="D426" s="210"/>
      <c r="E426" s="887"/>
      <c r="F426" s="458"/>
    </row>
    <row r="427" spans="1:6" s="383" customFormat="1" ht="25.5">
      <c r="A427" s="334" t="s">
        <v>18</v>
      </c>
      <c r="B427" s="333" t="s">
        <v>2100</v>
      </c>
      <c r="C427" s="210" t="s">
        <v>13</v>
      </c>
      <c r="D427" s="210">
        <v>4</v>
      </c>
      <c r="E427" s="887"/>
      <c r="F427" s="458">
        <f>SUM(D427*E427)</f>
        <v>0</v>
      </c>
    </row>
    <row r="428" spans="1:6" s="383" customFormat="1">
      <c r="A428" s="334"/>
      <c r="B428" s="333"/>
      <c r="C428" s="210"/>
      <c r="D428" s="210"/>
      <c r="E428" s="887"/>
      <c r="F428" s="458"/>
    </row>
    <row r="429" spans="1:6" s="383" customFormat="1">
      <c r="A429" s="334"/>
      <c r="B429" s="333"/>
      <c r="C429" s="210"/>
      <c r="D429" s="210"/>
      <c r="E429" s="887"/>
      <c r="F429" s="458"/>
    </row>
    <row r="430" spans="1:6" s="383" customFormat="1" ht="76.5">
      <c r="A430" s="334" t="s">
        <v>21</v>
      </c>
      <c r="B430" s="333" t="s">
        <v>2423</v>
      </c>
      <c r="C430" s="210" t="s">
        <v>13</v>
      </c>
      <c r="D430" s="210">
        <v>5</v>
      </c>
      <c r="E430" s="887"/>
      <c r="F430" s="458">
        <f>SUM(D430*E430)</f>
        <v>0</v>
      </c>
    </row>
    <row r="431" spans="1:6" s="383" customFormat="1">
      <c r="A431" s="334"/>
      <c r="B431" s="333"/>
      <c r="C431" s="210"/>
      <c r="D431" s="210"/>
      <c r="E431" s="887"/>
      <c r="F431" s="458"/>
    </row>
    <row r="432" spans="1:6" s="383" customFormat="1">
      <c r="A432" s="441" t="s">
        <v>22</v>
      </c>
      <c r="B432" s="511" t="s">
        <v>1695</v>
      </c>
      <c r="C432" s="404"/>
      <c r="D432" s="404"/>
      <c r="E432" s="555"/>
      <c r="F432" s="442"/>
    </row>
    <row r="433" spans="1:6" s="383" customFormat="1">
      <c r="A433" s="441"/>
      <c r="B433" s="511" t="s">
        <v>1696</v>
      </c>
      <c r="C433" s="404" t="s">
        <v>312</v>
      </c>
      <c r="D433" s="404">
        <v>300</v>
      </c>
      <c r="E433" s="555"/>
      <c r="F433" s="442">
        <f>SUM(D433*E433)</f>
        <v>0</v>
      </c>
    </row>
    <row r="434" spans="1:6" s="383" customFormat="1">
      <c r="A434" s="441"/>
      <c r="B434" s="511" t="s">
        <v>1697</v>
      </c>
      <c r="C434" s="404" t="s">
        <v>312</v>
      </c>
      <c r="D434" s="404">
        <v>300</v>
      </c>
      <c r="E434" s="555"/>
      <c r="F434" s="442">
        <f>SUM(D434*E434)</f>
        <v>0</v>
      </c>
    </row>
    <row r="435" spans="1:6" s="383" customFormat="1">
      <c r="A435" s="441"/>
      <c r="B435" s="511" t="s">
        <v>1698</v>
      </c>
      <c r="C435" s="404" t="s">
        <v>312</v>
      </c>
      <c r="D435" s="404">
        <v>300</v>
      </c>
      <c r="E435" s="555"/>
      <c r="F435" s="442">
        <f>SUM(D435*E435)</f>
        <v>0</v>
      </c>
    </row>
    <row r="436" spans="1:6" s="383" customFormat="1">
      <c r="A436" s="441"/>
      <c r="B436" s="511" t="s">
        <v>1699</v>
      </c>
      <c r="C436" s="404" t="s">
        <v>312</v>
      </c>
      <c r="D436" s="404">
        <v>600</v>
      </c>
      <c r="E436" s="555"/>
      <c r="F436" s="442">
        <f>SUM(D436*E436)</f>
        <v>0</v>
      </c>
    </row>
    <row r="437" spans="1:6" s="383" customFormat="1">
      <c r="A437" s="441"/>
      <c r="B437" s="511"/>
      <c r="C437" s="404"/>
      <c r="D437" s="404"/>
      <c r="E437" s="555"/>
      <c r="F437" s="442"/>
    </row>
    <row r="438" spans="1:6" s="383" customFormat="1">
      <c r="A438" s="334" t="s">
        <v>24</v>
      </c>
      <c r="B438" s="333" t="s">
        <v>2101</v>
      </c>
      <c r="C438" s="210" t="s">
        <v>271</v>
      </c>
      <c r="D438" s="210">
        <v>1</v>
      </c>
      <c r="E438" s="878"/>
      <c r="F438" s="540">
        <f>SUM(D438*E438)</f>
        <v>0</v>
      </c>
    </row>
    <row r="439" spans="1:6" s="383" customFormat="1">
      <c r="A439" s="443"/>
      <c r="B439" s="521"/>
      <c r="C439" s="444"/>
      <c r="D439" s="445"/>
      <c r="E439" s="878"/>
      <c r="F439" s="540"/>
    </row>
    <row r="440" spans="1:6" s="383" customFormat="1">
      <c r="A440" s="441"/>
      <c r="B440" s="511"/>
      <c r="C440" s="404"/>
      <c r="D440" s="404"/>
      <c r="E440" s="555"/>
      <c r="F440" s="442"/>
    </row>
    <row r="441" spans="1:6" s="383" customFormat="1">
      <c r="A441" s="441"/>
      <c r="B441" s="511"/>
      <c r="C441" s="404"/>
      <c r="D441" s="404"/>
      <c r="E441" s="555"/>
      <c r="F441" s="442"/>
    </row>
    <row r="442" spans="1:6" s="383" customFormat="1">
      <c r="A442" s="380"/>
      <c r="B442" s="509" t="s">
        <v>358</v>
      </c>
      <c r="C442" s="425"/>
      <c r="D442" s="398"/>
      <c r="E442" s="891"/>
      <c r="F442" s="554">
        <f>SUM(F403:F439)</f>
        <v>0</v>
      </c>
    </row>
    <row r="443" spans="1:6" s="383" customFormat="1">
      <c r="A443" s="380"/>
      <c r="B443" s="509"/>
      <c r="C443" s="425"/>
      <c r="D443" s="398"/>
      <c r="E443" s="891"/>
      <c r="F443" s="554"/>
    </row>
    <row r="444" spans="1:6" s="383" customFormat="1">
      <c r="A444" s="380"/>
      <c r="B444" s="509"/>
      <c r="C444" s="443"/>
      <c r="D444" s="443"/>
      <c r="E444" s="891"/>
      <c r="F444" s="554"/>
    </row>
    <row r="445" spans="1:6" s="383" customFormat="1">
      <c r="A445" s="380"/>
      <c r="B445" s="509"/>
      <c r="C445" s="443"/>
      <c r="D445" s="443"/>
      <c r="E445" s="891"/>
      <c r="F445" s="554"/>
    </row>
    <row r="446" spans="1:6" s="383" customFormat="1">
      <c r="A446" s="380"/>
      <c r="B446" s="509"/>
      <c r="C446" s="443"/>
      <c r="D446" s="443"/>
      <c r="E446" s="891"/>
      <c r="F446" s="554"/>
    </row>
    <row r="447" spans="1:6" s="383" customFormat="1">
      <c r="A447" s="488" t="s">
        <v>21</v>
      </c>
      <c r="B447" s="519" t="s">
        <v>359</v>
      </c>
      <c r="C447" s="425"/>
      <c r="D447" s="446"/>
      <c r="E447" s="891"/>
      <c r="F447" s="550"/>
    </row>
    <row r="448" spans="1:6" s="383" customFormat="1">
      <c r="A448" s="422"/>
      <c r="B448" s="406"/>
      <c r="C448" s="409"/>
      <c r="D448" s="423"/>
      <c r="E448" s="891"/>
      <c r="F448" s="550"/>
    </row>
    <row r="449" spans="1:6" s="383" customFormat="1" ht="25.5">
      <c r="A449" s="528"/>
      <c r="B449" s="530" t="s">
        <v>252</v>
      </c>
      <c r="C449" s="532" t="s">
        <v>253</v>
      </c>
      <c r="D449" s="529" t="s">
        <v>254</v>
      </c>
      <c r="E449" s="879" t="s">
        <v>255</v>
      </c>
      <c r="F449" s="531" t="s">
        <v>256</v>
      </c>
    </row>
    <row r="450" spans="1:6" s="383" customFormat="1" ht="38.25">
      <c r="A450" s="380" t="s">
        <v>6</v>
      </c>
      <c r="B450" s="522" t="s">
        <v>2102</v>
      </c>
      <c r="C450" s="277" t="s">
        <v>13</v>
      </c>
      <c r="D450" s="277">
        <v>1</v>
      </c>
      <c r="E450" s="308"/>
      <c r="F450" s="546">
        <f>SUM(D450*E450)</f>
        <v>0</v>
      </c>
    </row>
    <row r="451" spans="1:6" s="383" customFormat="1">
      <c r="A451" s="380"/>
      <c r="B451" s="431"/>
      <c r="C451" s="381"/>
      <c r="D451" s="382"/>
      <c r="E451" s="878"/>
      <c r="F451" s="540"/>
    </row>
    <row r="452" spans="1:6" s="383" customFormat="1" ht="25.5">
      <c r="A452" s="422" t="s">
        <v>11</v>
      </c>
      <c r="B452" s="510" t="s">
        <v>360</v>
      </c>
      <c r="C452" s="409"/>
      <c r="D452" s="423"/>
      <c r="E452" s="891"/>
      <c r="F452" s="550"/>
    </row>
    <row r="453" spans="1:6" s="383" customFormat="1">
      <c r="A453" s="447" t="s">
        <v>336</v>
      </c>
      <c r="B453" s="448" t="s">
        <v>1745</v>
      </c>
      <c r="C453" s="425" t="s">
        <v>312</v>
      </c>
      <c r="D453" s="398">
        <v>2500</v>
      </c>
      <c r="E453" s="891"/>
      <c r="F453" s="546">
        <f>SUM(D453*E453)</f>
        <v>0</v>
      </c>
    </row>
    <row r="454" spans="1:6" s="383" customFormat="1">
      <c r="A454" s="422"/>
      <c r="B454" s="406"/>
      <c r="C454" s="409"/>
      <c r="D454" s="423"/>
      <c r="E454" s="891"/>
      <c r="F454" s="546"/>
    </row>
    <row r="455" spans="1:6" s="383" customFormat="1">
      <c r="A455" s="422" t="s">
        <v>14</v>
      </c>
      <c r="B455" s="406" t="s">
        <v>2460</v>
      </c>
      <c r="C455" s="409"/>
      <c r="D455" s="423"/>
      <c r="E455" s="891"/>
      <c r="F455" s="546"/>
    </row>
    <row r="456" spans="1:6" s="383" customFormat="1">
      <c r="A456" s="447" t="s">
        <v>336</v>
      </c>
      <c r="B456" s="448" t="s">
        <v>361</v>
      </c>
      <c r="C456" s="425" t="s">
        <v>312</v>
      </c>
      <c r="D456" s="446">
        <v>10200</v>
      </c>
      <c r="E456" s="891"/>
      <c r="F456" s="546">
        <f>SUM(D456*E456)</f>
        <v>0</v>
      </c>
    </row>
    <row r="457" spans="1:6" s="383" customFormat="1">
      <c r="A457" s="447"/>
      <c r="B457" s="448" t="s">
        <v>362</v>
      </c>
      <c r="C457" s="425" t="s">
        <v>312</v>
      </c>
      <c r="D457" s="446">
        <v>180</v>
      </c>
      <c r="E457" s="891"/>
      <c r="F457" s="546">
        <f>SUM(D457*E457)</f>
        <v>0</v>
      </c>
    </row>
    <row r="458" spans="1:6" s="383" customFormat="1">
      <c r="A458" s="447"/>
      <c r="B458" s="449"/>
      <c r="C458" s="450"/>
      <c r="D458" s="451"/>
      <c r="E458" s="891"/>
      <c r="F458" s="546"/>
    </row>
    <row r="459" spans="1:6" s="383" customFormat="1" ht="25.5">
      <c r="A459" s="447" t="s">
        <v>15</v>
      </c>
      <c r="B459" s="522" t="s">
        <v>2103</v>
      </c>
      <c r="C459" s="404"/>
      <c r="D459" s="404"/>
      <c r="E459" s="555"/>
      <c r="F459" s="442"/>
    </row>
    <row r="460" spans="1:6" s="383" customFormat="1">
      <c r="A460" s="447"/>
      <c r="B460" s="511" t="s">
        <v>363</v>
      </c>
      <c r="C460" s="404"/>
      <c r="D460" s="404"/>
      <c r="E460" s="555"/>
      <c r="F460" s="442"/>
    </row>
    <row r="461" spans="1:6" s="383" customFormat="1">
      <c r="A461" s="447"/>
      <c r="B461" s="511" t="s">
        <v>364</v>
      </c>
      <c r="C461" s="404"/>
      <c r="D461" s="404"/>
      <c r="E461" s="555"/>
      <c r="F461" s="442"/>
    </row>
    <row r="462" spans="1:6" s="383" customFormat="1">
      <c r="A462" s="447"/>
      <c r="B462" s="511" t="s">
        <v>365</v>
      </c>
      <c r="C462" s="404"/>
      <c r="D462" s="404"/>
      <c r="E462" s="555"/>
      <c r="F462" s="442"/>
    </row>
    <row r="463" spans="1:6" s="383" customFormat="1">
      <c r="A463" s="447"/>
      <c r="B463" s="511" t="s">
        <v>366</v>
      </c>
      <c r="C463" s="404"/>
      <c r="D463" s="404"/>
      <c r="E463" s="555"/>
      <c r="F463" s="442"/>
    </row>
    <row r="464" spans="1:6" s="383" customFormat="1">
      <c r="A464" s="447"/>
      <c r="B464" s="511" t="s">
        <v>367</v>
      </c>
      <c r="C464" s="404"/>
      <c r="D464" s="404"/>
      <c r="E464" s="555"/>
      <c r="F464" s="442"/>
    </row>
    <row r="465" spans="1:6" s="383" customFormat="1">
      <c r="A465" s="447"/>
      <c r="B465" s="511" t="s">
        <v>368</v>
      </c>
      <c r="C465" s="404"/>
      <c r="D465" s="404"/>
      <c r="E465" s="555"/>
      <c r="F465" s="442"/>
    </row>
    <row r="466" spans="1:6" s="383" customFormat="1">
      <c r="A466" s="447"/>
      <c r="B466" s="511" t="s">
        <v>369</v>
      </c>
      <c r="C466" s="404"/>
      <c r="D466" s="404"/>
      <c r="E466" s="555"/>
      <c r="F466" s="442"/>
    </row>
    <row r="467" spans="1:6" s="383" customFormat="1">
      <c r="A467" s="447"/>
      <c r="B467" s="511" t="s">
        <v>370</v>
      </c>
      <c r="C467" s="404"/>
      <c r="D467" s="404"/>
      <c r="E467" s="555"/>
      <c r="F467" s="442"/>
    </row>
    <row r="468" spans="1:6" s="383" customFormat="1">
      <c r="A468" s="447"/>
      <c r="B468" s="511" t="s">
        <v>371</v>
      </c>
      <c r="C468" s="404"/>
      <c r="D468" s="404"/>
      <c r="E468" s="555"/>
      <c r="F468" s="442"/>
    </row>
    <row r="469" spans="1:6" s="383" customFormat="1">
      <c r="A469" s="447"/>
      <c r="B469" s="511" t="s">
        <v>372</v>
      </c>
      <c r="C469" s="404"/>
      <c r="D469" s="404"/>
      <c r="E469" s="555"/>
      <c r="F469" s="442"/>
    </row>
    <row r="470" spans="1:6" s="383" customFormat="1">
      <c r="A470" s="447"/>
      <c r="B470" s="511" t="s">
        <v>373</v>
      </c>
      <c r="C470" s="404"/>
      <c r="D470" s="404"/>
      <c r="E470" s="555"/>
      <c r="F470" s="442"/>
    </row>
    <row r="471" spans="1:6" s="383" customFormat="1">
      <c r="A471" s="447"/>
      <c r="B471" s="511" t="s">
        <v>374</v>
      </c>
      <c r="C471" s="404"/>
      <c r="D471" s="404"/>
      <c r="E471" s="555"/>
      <c r="F471" s="442"/>
    </row>
    <row r="472" spans="1:6" s="383" customFormat="1">
      <c r="A472" s="447"/>
      <c r="B472" s="511" t="s">
        <v>375</v>
      </c>
      <c r="C472" s="404"/>
      <c r="D472" s="404"/>
      <c r="E472" s="555"/>
      <c r="F472" s="442"/>
    </row>
    <row r="473" spans="1:6" s="383" customFormat="1">
      <c r="A473" s="447"/>
      <c r="B473" s="511" t="s">
        <v>376</v>
      </c>
      <c r="C473" s="404"/>
      <c r="D473" s="404"/>
      <c r="E473" s="555"/>
      <c r="F473" s="442"/>
    </row>
    <row r="474" spans="1:6" s="383" customFormat="1">
      <c r="A474" s="447"/>
      <c r="B474" s="511" t="s">
        <v>377</v>
      </c>
      <c r="C474" s="404"/>
      <c r="D474" s="404"/>
      <c r="E474" s="555"/>
      <c r="F474" s="442"/>
    </row>
    <row r="475" spans="1:6" s="383" customFormat="1">
      <c r="A475" s="447"/>
      <c r="B475" s="511" t="s">
        <v>378</v>
      </c>
      <c r="C475" s="404" t="s">
        <v>271</v>
      </c>
      <c r="D475" s="404">
        <v>3</v>
      </c>
      <c r="E475" s="555"/>
      <c r="F475" s="442">
        <f>SUM(D475*E475)</f>
        <v>0</v>
      </c>
    </row>
    <row r="476" spans="1:6" s="383" customFormat="1">
      <c r="A476" s="447"/>
      <c r="B476" s="511"/>
      <c r="C476" s="404"/>
      <c r="D476" s="404"/>
      <c r="E476" s="555"/>
      <c r="F476" s="442"/>
    </row>
    <row r="477" spans="1:6" s="383" customFormat="1" ht="25.5">
      <c r="A477" s="447" t="s">
        <v>18</v>
      </c>
      <c r="B477" s="522" t="s">
        <v>2424</v>
      </c>
      <c r="C477" s="404"/>
      <c r="D477" s="404"/>
      <c r="E477" s="555"/>
      <c r="F477" s="442"/>
    </row>
    <row r="478" spans="1:6" s="383" customFormat="1">
      <c r="A478" s="447"/>
      <c r="B478" s="511" t="s">
        <v>363</v>
      </c>
      <c r="C478" s="404"/>
      <c r="D478" s="404"/>
      <c r="E478" s="555"/>
      <c r="F478" s="442"/>
    </row>
    <row r="479" spans="1:6" s="383" customFormat="1">
      <c r="A479" s="447"/>
      <c r="B479" s="511" t="s">
        <v>364</v>
      </c>
      <c r="C479" s="404"/>
      <c r="D479" s="404"/>
      <c r="E479" s="555"/>
      <c r="F479" s="442"/>
    </row>
    <row r="480" spans="1:6" s="383" customFormat="1">
      <c r="A480" s="447"/>
      <c r="B480" s="511" t="s">
        <v>365</v>
      </c>
      <c r="C480" s="404"/>
      <c r="D480" s="404"/>
      <c r="E480" s="555"/>
      <c r="F480" s="442"/>
    </row>
    <row r="481" spans="1:6" s="383" customFormat="1">
      <c r="A481" s="447"/>
      <c r="B481" s="511" t="s">
        <v>366</v>
      </c>
      <c r="C481" s="404"/>
      <c r="D481" s="404"/>
      <c r="E481" s="555"/>
      <c r="F481" s="442"/>
    </row>
    <row r="482" spans="1:6" s="383" customFormat="1">
      <c r="A482" s="447"/>
      <c r="B482" s="511" t="s">
        <v>367</v>
      </c>
      <c r="C482" s="404"/>
      <c r="D482" s="404"/>
      <c r="E482" s="555"/>
      <c r="F482" s="442"/>
    </row>
    <row r="483" spans="1:6" s="383" customFormat="1">
      <c r="A483" s="447"/>
      <c r="B483" s="511" t="s">
        <v>368</v>
      </c>
      <c r="C483" s="404"/>
      <c r="D483" s="404"/>
      <c r="E483" s="555"/>
      <c r="F483" s="442"/>
    </row>
    <row r="484" spans="1:6" s="383" customFormat="1">
      <c r="A484" s="447"/>
      <c r="B484" s="511" t="s">
        <v>369</v>
      </c>
      <c r="C484" s="404"/>
      <c r="D484" s="404"/>
      <c r="E484" s="555"/>
      <c r="F484" s="442"/>
    </row>
    <row r="485" spans="1:6" s="383" customFormat="1">
      <c r="A485" s="447"/>
      <c r="B485" s="511" t="s">
        <v>370</v>
      </c>
      <c r="C485" s="404"/>
      <c r="D485" s="404"/>
      <c r="E485" s="555"/>
      <c r="F485" s="442"/>
    </row>
    <row r="486" spans="1:6" s="383" customFormat="1">
      <c r="A486" s="447"/>
      <c r="B486" s="511" t="s">
        <v>371</v>
      </c>
      <c r="C486" s="404"/>
      <c r="D486" s="404"/>
      <c r="E486" s="555"/>
      <c r="F486" s="442"/>
    </row>
    <row r="487" spans="1:6" s="383" customFormat="1">
      <c r="A487" s="447"/>
      <c r="B487" s="511" t="s">
        <v>372</v>
      </c>
      <c r="C487" s="404"/>
      <c r="D487" s="404"/>
      <c r="E487" s="555"/>
      <c r="F487" s="442"/>
    </row>
    <row r="488" spans="1:6" s="383" customFormat="1">
      <c r="A488" s="447"/>
      <c r="B488" s="511" t="s">
        <v>373</v>
      </c>
      <c r="C488" s="404"/>
      <c r="D488" s="404"/>
      <c r="E488" s="555"/>
      <c r="F488" s="442"/>
    </row>
    <row r="489" spans="1:6" s="383" customFormat="1">
      <c r="A489" s="447"/>
      <c r="B489" s="511" t="s">
        <v>374</v>
      </c>
      <c r="C489" s="404"/>
      <c r="D489" s="404"/>
      <c r="E489" s="555"/>
      <c r="F489" s="442"/>
    </row>
    <row r="490" spans="1:6" s="383" customFormat="1">
      <c r="A490" s="447"/>
      <c r="B490" s="511" t="s">
        <v>375</v>
      </c>
      <c r="C490" s="404"/>
      <c r="D490" s="404"/>
      <c r="E490" s="555"/>
      <c r="F490" s="442"/>
    </row>
    <row r="491" spans="1:6" s="383" customFormat="1">
      <c r="A491" s="447"/>
      <c r="B491" s="511" t="s">
        <v>376</v>
      </c>
      <c r="C491" s="404"/>
      <c r="D491" s="404"/>
      <c r="E491" s="555"/>
      <c r="F491" s="442"/>
    </row>
    <row r="492" spans="1:6" s="383" customFormat="1">
      <c r="A492" s="447"/>
      <c r="B492" s="511" t="s">
        <v>377</v>
      </c>
      <c r="C492" s="404"/>
      <c r="D492" s="404"/>
      <c r="E492" s="555"/>
      <c r="F492" s="442"/>
    </row>
    <row r="493" spans="1:6" s="383" customFormat="1">
      <c r="A493" s="447"/>
      <c r="B493" s="511" t="s">
        <v>378</v>
      </c>
      <c r="C493" s="404" t="s">
        <v>271</v>
      </c>
      <c r="D493" s="404">
        <v>2</v>
      </c>
      <c r="E493" s="555"/>
      <c r="F493" s="442">
        <f>SUM(D493*E493)</f>
        <v>0</v>
      </c>
    </row>
    <row r="494" spans="1:6" s="383" customFormat="1">
      <c r="A494" s="447"/>
      <c r="B494" s="511"/>
      <c r="C494" s="404"/>
      <c r="D494" s="404"/>
      <c r="E494" s="555"/>
      <c r="F494" s="442"/>
    </row>
    <row r="495" spans="1:6" s="383" customFormat="1">
      <c r="A495" s="422" t="s">
        <v>21</v>
      </c>
      <c r="B495" s="406" t="s">
        <v>379</v>
      </c>
      <c r="C495" s="409"/>
      <c r="D495" s="423"/>
      <c r="E495" s="891"/>
      <c r="F495" s="546"/>
    </row>
    <row r="496" spans="1:6" s="383" customFormat="1">
      <c r="A496" s="447" t="s">
        <v>336</v>
      </c>
      <c r="B496" s="448" t="s">
        <v>380</v>
      </c>
      <c r="C496" s="425" t="s">
        <v>13</v>
      </c>
      <c r="D496" s="446">
        <v>12</v>
      </c>
      <c r="E496" s="891"/>
      <c r="F496" s="546">
        <f>SUM(D496*E496)</f>
        <v>0</v>
      </c>
    </row>
    <row r="497" spans="1:6" s="383" customFormat="1">
      <c r="A497" s="447" t="s">
        <v>336</v>
      </c>
      <c r="B497" s="448" t="s">
        <v>381</v>
      </c>
      <c r="C497" s="425" t="s">
        <v>13</v>
      </c>
      <c r="D497" s="446">
        <v>9</v>
      </c>
      <c r="E497" s="891"/>
      <c r="F497" s="546">
        <f>SUM(D497*E497)</f>
        <v>0</v>
      </c>
    </row>
    <row r="498" spans="1:6" s="383" customFormat="1">
      <c r="A498" s="422"/>
      <c r="B498" s="406"/>
      <c r="C498" s="409"/>
      <c r="D498" s="423"/>
      <c r="E498" s="891"/>
      <c r="F498" s="546"/>
    </row>
    <row r="499" spans="1:6" s="383" customFormat="1" ht="25.5">
      <c r="A499" s="422" t="s">
        <v>22</v>
      </c>
      <c r="B499" s="406" t="s">
        <v>2104</v>
      </c>
      <c r="C499" s="409" t="s">
        <v>13</v>
      </c>
      <c r="D499" s="423">
        <v>260</v>
      </c>
      <c r="E499" s="895"/>
      <c r="F499" s="546">
        <f>SUM(D499*E499)</f>
        <v>0</v>
      </c>
    </row>
    <row r="500" spans="1:6" s="383" customFormat="1">
      <c r="A500" s="422"/>
      <c r="B500" s="406"/>
      <c r="C500" s="409"/>
      <c r="D500" s="423"/>
      <c r="E500" s="891"/>
      <c r="F500" s="546"/>
    </row>
    <row r="501" spans="1:6" s="383" customFormat="1" ht="25.5">
      <c r="A501" s="422" t="s">
        <v>24</v>
      </c>
      <c r="B501" s="406" t="s">
        <v>2105</v>
      </c>
      <c r="C501" s="409" t="s">
        <v>271</v>
      </c>
      <c r="D501" s="423">
        <v>1</v>
      </c>
      <c r="E501" s="895"/>
      <c r="F501" s="546">
        <f>SUM(D501*E501)</f>
        <v>0</v>
      </c>
    </row>
    <row r="502" spans="1:6" s="383" customFormat="1">
      <c r="A502" s="422"/>
      <c r="B502" s="406"/>
      <c r="C502" s="409"/>
      <c r="D502" s="423"/>
      <c r="E502" s="891"/>
      <c r="F502" s="550"/>
    </row>
    <row r="503" spans="1:6" s="383" customFormat="1">
      <c r="A503" s="422"/>
      <c r="B503" s="406"/>
      <c r="C503" s="409"/>
      <c r="D503" s="423"/>
      <c r="E503" s="891"/>
      <c r="F503" s="550"/>
    </row>
    <row r="504" spans="1:6" s="383" customFormat="1">
      <c r="A504" s="422"/>
      <c r="B504" s="406"/>
      <c r="C504" s="409"/>
      <c r="D504" s="423"/>
      <c r="E504" s="891"/>
      <c r="F504" s="550"/>
    </row>
    <row r="505" spans="1:6" s="383" customFormat="1">
      <c r="A505" s="452"/>
      <c r="B505" s="427" t="s">
        <v>382</v>
      </c>
      <c r="C505" s="453"/>
      <c r="D505" s="454"/>
      <c r="E505" s="891"/>
      <c r="F505" s="544">
        <f>SUM(F450:F501)</f>
        <v>0</v>
      </c>
    </row>
    <row r="506" spans="1:6" s="383" customFormat="1">
      <c r="A506" s="380"/>
      <c r="B506" s="509"/>
      <c r="C506" s="425"/>
      <c r="D506" s="398"/>
      <c r="E506" s="891"/>
      <c r="F506" s="550"/>
    </row>
    <row r="507" spans="1:6" s="383" customFormat="1">
      <c r="A507" s="380"/>
      <c r="B507" s="509"/>
      <c r="C507" s="425"/>
      <c r="D507" s="398"/>
      <c r="E507" s="891"/>
      <c r="F507" s="550"/>
    </row>
    <row r="508" spans="1:6" s="383" customFormat="1">
      <c r="A508" s="380"/>
      <c r="B508" s="509"/>
      <c r="C508" s="425"/>
      <c r="D508" s="398"/>
      <c r="E508" s="891"/>
      <c r="F508" s="550"/>
    </row>
    <row r="509" spans="1:6" s="383" customFormat="1">
      <c r="A509" s="380"/>
      <c r="B509" s="509"/>
      <c r="C509" s="425"/>
      <c r="D509" s="398"/>
      <c r="E509" s="891"/>
      <c r="F509" s="550"/>
    </row>
    <row r="510" spans="1:6" s="383" customFormat="1">
      <c r="A510" s="470" t="s">
        <v>22</v>
      </c>
      <c r="B510" s="509" t="s">
        <v>383</v>
      </c>
      <c r="C510" s="425"/>
      <c r="D510" s="398"/>
      <c r="E510" s="891"/>
      <c r="F510" s="550"/>
    </row>
    <row r="511" spans="1:6" s="383" customFormat="1">
      <c r="A511" s="380"/>
      <c r="B511" s="509"/>
      <c r="C511" s="425"/>
      <c r="D511" s="398"/>
      <c r="E511" s="891"/>
      <c r="F511" s="550"/>
    </row>
    <row r="512" spans="1:6" s="383" customFormat="1" ht="25.5">
      <c r="A512" s="528"/>
      <c r="B512" s="530" t="s">
        <v>252</v>
      </c>
      <c r="C512" s="532" t="s">
        <v>253</v>
      </c>
      <c r="D512" s="529" t="s">
        <v>254</v>
      </c>
      <c r="E512" s="879" t="s">
        <v>255</v>
      </c>
      <c r="F512" s="531" t="s">
        <v>256</v>
      </c>
    </row>
    <row r="513" spans="1:6" s="383" customFormat="1" ht="25.5">
      <c r="A513" s="455" t="s">
        <v>6</v>
      </c>
      <c r="B513" s="465" t="s">
        <v>2106</v>
      </c>
      <c r="C513" s="425" t="s">
        <v>312</v>
      </c>
      <c r="D513" s="398">
        <v>650</v>
      </c>
      <c r="E513" s="895"/>
      <c r="F513" s="544">
        <f>SUM(D513*E513)</f>
        <v>0</v>
      </c>
    </row>
    <row r="514" spans="1:6" s="383" customFormat="1">
      <c r="A514" s="455"/>
      <c r="B514" s="465"/>
      <c r="C514" s="425"/>
      <c r="D514" s="398"/>
      <c r="E514" s="891"/>
      <c r="F514" s="544"/>
    </row>
    <row r="515" spans="1:6" s="383" customFormat="1">
      <c r="A515" s="455" t="s">
        <v>11</v>
      </c>
      <c r="B515" s="465" t="s">
        <v>2459</v>
      </c>
      <c r="C515" s="425" t="s">
        <v>312</v>
      </c>
      <c r="D515" s="398">
        <v>650</v>
      </c>
      <c r="E515" s="895"/>
      <c r="F515" s="544">
        <f t="shared" ref="F515:F533" si="4">SUM(D515*E515)</f>
        <v>0</v>
      </c>
    </row>
    <row r="516" spans="1:6" s="383" customFormat="1">
      <c r="A516" s="455"/>
      <c r="B516" s="465"/>
      <c r="C516" s="425"/>
      <c r="D516" s="398"/>
      <c r="E516" s="891"/>
      <c r="F516" s="544"/>
    </row>
    <row r="517" spans="1:6" s="383" customFormat="1" ht="165.75">
      <c r="A517" s="455" t="s">
        <v>14</v>
      </c>
      <c r="B517" s="465" t="s">
        <v>2458</v>
      </c>
      <c r="C517" s="425" t="s">
        <v>271</v>
      </c>
      <c r="D517" s="398">
        <v>1</v>
      </c>
      <c r="E517" s="895"/>
      <c r="F517" s="544">
        <f t="shared" si="4"/>
        <v>0</v>
      </c>
    </row>
    <row r="518" spans="1:6" s="383" customFormat="1">
      <c r="A518" s="455"/>
      <c r="B518" s="465"/>
      <c r="C518" s="425"/>
      <c r="D518" s="398"/>
      <c r="E518" s="895"/>
      <c r="F518" s="544"/>
    </row>
    <row r="519" spans="1:6" s="383" customFormat="1" ht="127.5">
      <c r="A519" s="455" t="s">
        <v>15</v>
      </c>
      <c r="B519" s="465" t="s">
        <v>2107</v>
      </c>
      <c r="C519" s="425" t="s">
        <v>271</v>
      </c>
      <c r="D519" s="398">
        <v>1</v>
      </c>
      <c r="E519" s="895"/>
      <c r="F519" s="544">
        <f t="shared" si="4"/>
        <v>0</v>
      </c>
    </row>
    <row r="520" spans="1:6" s="383" customFormat="1">
      <c r="A520" s="455"/>
      <c r="B520" s="465"/>
      <c r="C520" s="425"/>
      <c r="D520" s="398"/>
      <c r="E520" s="891"/>
      <c r="F520" s="544"/>
    </row>
    <row r="521" spans="1:6" s="383" customFormat="1" ht="38.25">
      <c r="A521" s="455" t="s">
        <v>18</v>
      </c>
      <c r="B521" s="465" t="s">
        <v>384</v>
      </c>
      <c r="C521" s="425" t="s">
        <v>312</v>
      </c>
      <c r="D521" s="398">
        <v>20</v>
      </c>
      <c r="E521" s="895"/>
      <c r="F521" s="544">
        <f t="shared" si="4"/>
        <v>0</v>
      </c>
    </row>
    <row r="522" spans="1:6" s="383" customFormat="1">
      <c r="A522" s="455"/>
      <c r="B522" s="465"/>
      <c r="C522" s="425"/>
      <c r="D522" s="398"/>
      <c r="E522" s="891"/>
      <c r="F522" s="544"/>
    </row>
    <row r="523" spans="1:6" s="383" customFormat="1" ht="38.25">
      <c r="A523" s="455" t="s">
        <v>21</v>
      </c>
      <c r="B523" s="465" t="s">
        <v>2425</v>
      </c>
      <c r="C523" s="425" t="s">
        <v>271</v>
      </c>
      <c r="D523" s="398">
        <v>1</v>
      </c>
      <c r="E523" s="895"/>
      <c r="F523" s="544">
        <f t="shared" si="4"/>
        <v>0</v>
      </c>
    </row>
    <row r="524" spans="1:6" s="383" customFormat="1">
      <c r="A524" s="455"/>
      <c r="B524" s="465"/>
      <c r="C524" s="425"/>
      <c r="D524" s="398"/>
      <c r="E524" s="891"/>
      <c r="F524" s="544"/>
    </row>
    <row r="525" spans="1:6" s="383" customFormat="1" ht="51">
      <c r="A525" s="455" t="s">
        <v>22</v>
      </c>
      <c r="B525" s="465" t="s">
        <v>2457</v>
      </c>
      <c r="C525" s="425" t="s">
        <v>271</v>
      </c>
      <c r="D525" s="398">
        <v>1</v>
      </c>
      <c r="E525" s="895"/>
      <c r="F525" s="544">
        <f t="shared" si="4"/>
        <v>0</v>
      </c>
    </row>
    <row r="526" spans="1:6" s="383" customFormat="1">
      <c r="A526" s="455"/>
      <c r="B526" s="465"/>
      <c r="C526" s="425"/>
      <c r="D526" s="398"/>
      <c r="E526" s="891"/>
      <c r="F526" s="544"/>
    </row>
    <row r="527" spans="1:6" s="383" customFormat="1" ht="25.5">
      <c r="A527" s="455" t="s">
        <v>24</v>
      </c>
      <c r="B527" s="465" t="s">
        <v>2456</v>
      </c>
      <c r="C527" s="425" t="s">
        <v>271</v>
      </c>
      <c r="D527" s="398">
        <v>1</v>
      </c>
      <c r="E527" s="895"/>
      <c r="F527" s="544">
        <f t="shared" si="4"/>
        <v>0</v>
      </c>
    </row>
    <row r="528" spans="1:6" s="383" customFormat="1">
      <c r="A528" s="455"/>
      <c r="B528" s="465"/>
      <c r="C528" s="425"/>
      <c r="D528" s="398"/>
      <c r="E528" s="891"/>
      <c r="F528" s="544"/>
    </row>
    <row r="529" spans="1:6" s="383" customFormat="1" ht="25.5">
      <c r="A529" s="455" t="s">
        <v>27</v>
      </c>
      <c r="B529" s="465" t="s">
        <v>2455</v>
      </c>
      <c r="C529" s="425" t="s">
        <v>271</v>
      </c>
      <c r="D529" s="398">
        <v>1</v>
      </c>
      <c r="E529" s="895"/>
      <c r="F529" s="544">
        <f t="shared" si="4"/>
        <v>0</v>
      </c>
    </row>
    <row r="530" spans="1:6" s="383" customFormat="1">
      <c r="A530" s="455"/>
      <c r="B530" s="465"/>
      <c r="C530" s="425"/>
      <c r="D530" s="398"/>
      <c r="E530" s="891"/>
      <c r="F530" s="544"/>
    </row>
    <row r="531" spans="1:6" s="383" customFormat="1">
      <c r="A531" s="455" t="s">
        <v>28</v>
      </c>
      <c r="B531" s="465" t="s">
        <v>385</v>
      </c>
      <c r="C531" s="425" t="s">
        <v>271</v>
      </c>
      <c r="D531" s="398">
        <v>1</v>
      </c>
      <c r="E531" s="891"/>
      <c r="F531" s="544">
        <f t="shared" si="4"/>
        <v>0</v>
      </c>
    </row>
    <row r="532" spans="1:6" s="383" customFormat="1">
      <c r="A532" s="455"/>
      <c r="B532" s="465"/>
      <c r="C532" s="425"/>
      <c r="D532" s="398"/>
      <c r="E532" s="891"/>
      <c r="F532" s="544"/>
    </row>
    <row r="533" spans="1:6" s="383" customFormat="1" ht="25.5">
      <c r="A533" s="455" t="s">
        <v>29</v>
      </c>
      <c r="B533" s="465" t="s">
        <v>2454</v>
      </c>
      <c r="C533" s="425" t="s">
        <v>271</v>
      </c>
      <c r="D533" s="398">
        <v>1</v>
      </c>
      <c r="E533" s="895"/>
      <c r="F533" s="544">
        <f t="shared" si="4"/>
        <v>0</v>
      </c>
    </row>
    <row r="534" spans="1:6" s="383" customFormat="1">
      <c r="A534" s="380"/>
      <c r="B534" s="509"/>
      <c r="C534" s="425"/>
      <c r="D534" s="398"/>
      <c r="E534" s="891"/>
      <c r="F534" s="550"/>
    </row>
    <row r="535" spans="1:6" s="383" customFormat="1">
      <c r="A535" s="380"/>
      <c r="B535" s="509"/>
      <c r="C535" s="425"/>
      <c r="D535" s="398"/>
      <c r="E535" s="891"/>
      <c r="F535" s="550"/>
    </row>
    <row r="536" spans="1:6" s="383" customFormat="1">
      <c r="A536" s="380"/>
      <c r="B536" s="509" t="s">
        <v>386</v>
      </c>
      <c r="C536" s="425"/>
      <c r="D536" s="398"/>
      <c r="E536" s="891"/>
      <c r="F536" s="544">
        <f>SUM(F513:F533)</f>
        <v>0</v>
      </c>
    </row>
    <row r="537" spans="1:6" s="383" customFormat="1">
      <c r="A537" s="380"/>
      <c r="B537" s="509"/>
      <c r="C537" s="425"/>
      <c r="D537" s="398"/>
      <c r="E537" s="891"/>
      <c r="F537" s="550"/>
    </row>
    <row r="538" spans="1:6" s="383" customFormat="1">
      <c r="A538" s="380"/>
      <c r="B538" s="509"/>
      <c r="C538" s="425"/>
      <c r="D538" s="398"/>
      <c r="E538" s="891"/>
      <c r="F538" s="550"/>
    </row>
    <row r="539" spans="1:6" s="383" customFormat="1">
      <c r="A539" s="380"/>
      <c r="B539" s="509"/>
      <c r="C539" s="425"/>
      <c r="D539" s="398"/>
      <c r="E539" s="891"/>
      <c r="F539" s="550"/>
    </row>
    <row r="540" spans="1:6" s="383" customFormat="1">
      <c r="A540" s="380"/>
      <c r="B540" s="509"/>
      <c r="C540" s="425"/>
      <c r="D540" s="398"/>
      <c r="E540" s="891"/>
      <c r="F540" s="550"/>
    </row>
    <row r="541" spans="1:6" s="383" customFormat="1">
      <c r="A541" s="426" t="s">
        <v>24</v>
      </c>
      <c r="B541" s="509" t="s">
        <v>387</v>
      </c>
      <c r="C541" s="425"/>
      <c r="D541" s="398"/>
      <c r="E541" s="891"/>
      <c r="F541" s="550"/>
    </row>
    <row r="542" spans="1:6" s="383" customFormat="1">
      <c r="A542" s="380"/>
      <c r="B542" s="509"/>
      <c r="C542" s="425"/>
      <c r="D542" s="398"/>
      <c r="E542" s="891"/>
      <c r="F542" s="550"/>
    </row>
    <row r="543" spans="1:6" s="383" customFormat="1" ht="25.5">
      <c r="A543" s="528"/>
      <c r="B543" s="530" t="s">
        <v>252</v>
      </c>
      <c r="C543" s="532" t="s">
        <v>253</v>
      </c>
      <c r="D543" s="529" t="s">
        <v>254</v>
      </c>
      <c r="E543" s="879" t="s">
        <v>255</v>
      </c>
      <c r="F543" s="531" t="s">
        <v>256</v>
      </c>
    </row>
    <row r="544" spans="1:6" s="383" customFormat="1" ht="25.5">
      <c r="A544" s="455" t="s">
        <v>6</v>
      </c>
      <c r="B544" s="465" t="s">
        <v>2453</v>
      </c>
      <c r="C544" s="425" t="s">
        <v>13</v>
      </c>
      <c r="D544" s="398">
        <v>1</v>
      </c>
      <c r="E544" s="882"/>
      <c r="F544" s="544">
        <f>SUM(D544*E544)</f>
        <v>0</v>
      </c>
    </row>
    <row r="545" spans="1:6" s="383" customFormat="1">
      <c r="A545" s="455"/>
      <c r="B545" s="465"/>
      <c r="C545" s="425"/>
      <c r="D545" s="398"/>
      <c r="E545" s="891"/>
      <c r="F545" s="544"/>
    </row>
    <row r="546" spans="1:6" s="383" customFormat="1">
      <c r="A546" s="455" t="s">
        <v>11</v>
      </c>
      <c r="B546" s="465" t="s">
        <v>2452</v>
      </c>
      <c r="C546" s="425" t="s">
        <v>13</v>
      </c>
      <c r="D546" s="398">
        <v>5</v>
      </c>
      <c r="E546" s="882"/>
      <c r="F546" s="544">
        <f t="shared" ref="F546:F550" si="5">SUM(D546*E546)</f>
        <v>0</v>
      </c>
    </row>
    <row r="547" spans="1:6" s="383" customFormat="1">
      <c r="A547" s="455"/>
      <c r="B547" s="465"/>
      <c r="C547" s="425"/>
      <c r="D547" s="398"/>
      <c r="E547" s="891"/>
      <c r="F547" s="544"/>
    </row>
    <row r="548" spans="1:6" s="383" customFormat="1">
      <c r="A548" s="455" t="s">
        <v>14</v>
      </c>
      <c r="B548" s="465" t="s">
        <v>2108</v>
      </c>
      <c r="C548" s="425" t="s">
        <v>312</v>
      </c>
      <c r="D548" s="398">
        <v>300</v>
      </c>
      <c r="E548" s="891"/>
      <c r="F548" s="544">
        <f t="shared" si="5"/>
        <v>0</v>
      </c>
    </row>
    <row r="549" spans="1:6" s="383" customFormat="1">
      <c r="A549" s="455"/>
      <c r="B549" s="465"/>
      <c r="C549" s="425"/>
      <c r="D549" s="398"/>
      <c r="E549" s="891"/>
      <c r="F549" s="544"/>
    </row>
    <row r="550" spans="1:6" s="383" customFormat="1">
      <c r="A550" s="455" t="s">
        <v>15</v>
      </c>
      <c r="B550" s="465" t="s">
        <v>388</v>
      </c>
      <c r="C550" s="425" t="s">
        <v>312</v>
      </c>
      <c r="D550" s="398">
        <v>300</v>
      </c>
      <c r="E550" s="891"/>
      <c r="F550" s="544">
        <f t="shared" si="5"/>
        <v>0</v>
      </c>
    </row>
    <row r="551" spans="1:6" s="383" customFormat="1">
      <c r="A551" s="456"/>
      <c r="B551" s="465"/>
      <c r="C551" s="425"/>
      <c r="D551" s="398"/>
      <c r="E551" s="891"/>
      <c r="F551" s="544"/>
    </row>
    <row r="552" spans="1:6" s="383" customFormat="1">
      <c r="A552" s="380"/>
      <c r="B552" s="509"/>
      <c r="C552" s="425"/>
      <c r="D552" s="398"/>
      <c r="E552" s="891"/>
      <c r="F552" s="550"/>
    </row>
    <row r="553" spans="1:6" s="383" customFormat="1">
      <c r="A553" s="380"/>
      <c r="B553" s="509"/>
      <c r="C553" s="425"/>
      <c r="D553" s="398"/>
      <c r="E553" s="891"/>
      <c r="F553" s="550"/>
    </row>
    <row r="554" spans="1:6" s="383" customFormat="1">
      <c r="A554" s="380"/>
      <c r="B554" s="509" t="s">
        <v>389</v>
      </c>
      <c r="C554" s="425"/>
      <c r="D554" s="398"/>
      <c r="E554" s="891"/>
      <c r="F554" s="544">
        <f>SUM(F544:F551)</f>
        <v>0</v>
      </c>
    </row>
    <row r="555" spans="1:6" s="383" customFormat="1">
      <c r="A555" s="380"/>
      <c r="B555" s="509"/>
      <c r="C555" s="425"/>
      <c r="D555" s="398"/>
      <c r="E555" s="891"/>
      <c r="F555" s="550"/>
    </row>
    <row r="556" spans="1:6" s="383" customFormat="1">
      <c r="A556" s="380"/>
      <c r="B556" s="509"/>
      <c r="C556" s="425"/>
      <c r="D556" s="398"/>
      <c r="E556" s="891"/>
      <c r="F556" s="550"/>
    </row>
    <row r="557" spans="1:6" s="383" customFormat="1">
      <c r="A557" s="380"/>
      <c r="B557" s="509"/>
      <c r="C557" s="425"/>
      <c r="D557" s="398"/>
      <c r="E557" s="891"/>
      <c r="F557" s="550"/>
    </row>
    <row r="558" spans="1:6" s="383" customFormat="1">
      <c r="A558" s="380"/>
      <c r="B558" s="509"/>
      <c r="C558" s="425"/>
      <c r="D558" s="398"/>
      <c r="E558" s="891"/>
      <c r="F558" s="550"/>
    </row>
    <row r="559" spans="1:6" s="383" customFormat="1">
      <c r="A559" s="380"/>
      <c r="B559" s="509"/>
      <c r="C559" s="425"/>
      <c r="D559" s="398"/>
      <c r="E559" s="891"/>
      <c r="F559" s="550"/>
    </row>
    <row r="560" spans="1:6" s="383" customFormat="1">
      <c r="A560" s="380"/>
      <c r="B560" s="509"/>
      <c r="C560" s="425"/>
      <c r="D560" s="398"/>
      <c r="E560" s="891"/>
      <c r="F560" s="550"/>
    </row>
    <row r="561" spans="1:6" s="383" customFormat="1">
      <c r="A561" s="426" t="s">
        <v>390</v>
      </c>
      <c r="B561" s="509" t="s">
        <v>391</v>
      </c>
      <c r="C561" s="425"/>
      <c r="D561" s="398"/>
      <c r="E561" s="891"/>
      <c r="F561" s="550"/>
    </row>
    <row r="562" spans="1:6" s="383" customFormat="1">
      <c r="A562" s="380"/>
      <c r="B562" s="509"/>
      <c r="C562" s="425"/>
      <c r="D562" s="398"/>
      <c r="E562" s="891"/>
      <c r="F562" s="550"/>
    </row>
    <row r="563" spans="1:6" s="383" customFormat="1" ht="25.5">
      <c r="A563" s="528"/>
      <c r="B563" s="530" t="s">
        <v>252</v>
      </c>
      <c r="C563" s="532" t="s">
        <v>253</v>
      </c>
      <c r="D563" s="529" t="s">
        <v>254</v>
      </c>
      <c r="E563" s="879" t="s">
        <v>255</v>
      </c>
      <c r="F563" s="531" t="s">
        <v>256</v>
      </c>
    </row>
    <row r="564" spans="1:6" s="383" customFormat="1">
      <c r="A564" s="380"/>
      <c r="B564" s="431"/>
      <c r="C564" s="381"/>
      <c r="D564" s="382"/>
      <c r="E564" s="878"/>
      <c r="F564" s="540"/>
    </row>
    <row r="565" spans="1:6" s="383" customFormat="1" ht="25.5">
      <c r="A565" s="441" t="s">
        <v>6</v>
      </c>
      <c r="B565" s="333" t="s">
        <v>2426</v>
      </c>
      <c r="C565" s="277" t="s">
        <v>312</v>
      </c>
      <c r="D565" s="407">
        <v>260</v>
      </c>
      <c r="E565" s="555"/>
      <c r="F565" s="555"/>
    </row>
    <row r="566" spans="1:6" s="383" customFormat="1">
      <c r="A566" s="441"/>
      <c r="B566" s="258"/>
      <c r="C566" s="397"/>
      <c r="D566" s="397"/>
      <c r="E566" s="555"/>
      <c r="F566" s="555">
        <f>SUM(D565*E566)</f>
        <v>0</v>
      </c>
    </row>
    <row r="567" spans="1:6" s="383" customFormat="1" ht="25.5">
      <c r="A567" s="441" t="s">
        <v>11</v>
      </c>
      <c r="B567" s="522" t="s">
        <v>1700</v>
      </c>
      <c r="C567" s="277" t="s">
        <v>312</v>
      </c>
      <c r="D567" s="407">
        <v>220</v>
      </c>
      <c r="E567" s="555"/>
      <c r="F567" s="555">
        <f>SUM(D567*E567)</f>
        <v>0</v>
      </c>
    </row>
    <row r="568" spans="1:6" s="383" customFormat="1">
      <c r="A568" s="441"/>
      <c r="B568" s="522"/>
      <c r="C568" s="277"/>
      <c r="D568" s="407"/>
      <c r="E568" s="555"/>
      <c r="F568" s="555"/>
    </row>
    <row r="569" spans="1:6" s="383" customFormat="1" ht="25.5">
      <c r="A569" s="441" t="s">
        <v>14</v>
      </c>
      <c r="B569" s="333" t="s">
        <v>392</v>
      </c>
      <c r="C569" s="277" t="s">
        <v>393</v>
      </c>
      <c r="D569" s="407">
        <v>12</v>
      </c>
      <c r="E569" s="555"/>
      <c r="F569" s="555">
        <f t="shared" ref="F569:F583" si="6">SUM(D569*E569)</f>
        <v>0</v>
      </c>
    </row>
    <row r="570" spans="1:6" s="383" customFormat="1">
      <c r="A570" s="441"/>
      <c r="B570" s="522"/>
      <c r="C570" s="277"/>
      <c r="D570" s="407"/>
      <c r="E570" s="555"/>
      <c r="F570" s="555"/>
    </row>
    <row r="571" spans="1:6" s="383" customFormat="1" ht="25.5">
      <c r="A571" s="441" t="s">
        <v>15</v>
      </c>
      <c r="B571" s="522" t="s">
        <v>394</v>
      </c>
      <c r="C571" s="277" t="s">
        <v>312</v>
      </c>
      <c r="D571" s="407">
        <v>260</v>
      </c>
      <c r="E571" s="555"/>
      <c r="F571" s="555">
        <f t="shared" si="6"/>
        <v>0</v>
      </c>
    </row>
    <row r="572" spans="1:6" s="383" customFormat="1">
      <c r="A572" s="441"/>
      <c r="B572" s="522"/>
      <c r="C572" s="277"/>
      <c r="D572" s="407"/>
      <c r="E572" s="555"/>
      <c r="F572" s="555"/>
    </row>
    <row r="573" spans="1:6" s="383" customFormat="1" ht="25.5">
      <c r="A573" s="441" t="s">
        <v>18</v>
      </c>
      <c r="B573" s="522" t="s">
        <v>395</v>
      </c>
      <c r="C573" s="277" t="s">
        <v>393</v>
      </c>
      <c r="D573" s="407">
        <v>30</v>
      </c>
      <c r="E573" s="555"/>
      <c r="F573" s="555">
        <f t="shared" si="6"/>
        <v>0</v>
      </c>
    </row>
    <row r="574" spans="1:6" s="383" customFormat="1">
      <c r="A574" s="441"/>
      <c r="B574" s="522"/>
      <c r="C574" s="277"/>
      <c r="D574" s="407"/>
      <c r="E574" s="555"/>
      <c r="F574" s="555"/>
    </row>
    <row r="575" spans="1:6" s="383" customFormat="1" ht="25.5">
      <c r="A575" s="441" t="s">
        <v>21</v>
      </c>
      <c r="B575" s="522" t="s">
        <v>396</v>
      </c>
      <c r="C575" s="277" t="s">
        <v>393</v>
      </c>
      <c r="D575" s="407">
        <v>45</v>
      </c>
      <c r="E575" s="555"/>
      <c r="F575" s="555">
        <f t="shared" si="6"/>
        <v>0</v>
      </c>
    </row>
    <row r="576" spans="1:6" s="383" customFormat="1">
      <c r="A576" s="441"/>
      <c r="B576" s="522"/>
      <c r="C576" s="277"/>
      <c r="D576" s="407"/>
      <c r="E576" s="555"/>
      <c r="F576" s="555"/>
    </row>
    <row r="577" spans="1:6" s="383" customFormat="1">
      <c r="A577" s="441" t="s">
        <v>22</v>
      </c>
      <c r="B577" s="522" t="s">
        <v>397</v>
      </c>
      <c r="C577" s="277" t="s">
        <v>393</v>
      </c>
      <c r="D577" s="407">
        <v>80</v>
      </c>
      <c r="E577" s="555"/>
      <c r="F577" s="555">
        <f t="shared" si="6"/>
        <v>0</v>
      </c>
    </row>
    <row r="578" spans="1:6" s="383" customFormat="1">
      <c r="A578" s="441"/>
      <c r="B578" s="522"/>
      <c r="C578" s="277"/>
      <c r="D578" s="407"/>
      <c r="E578" s="555"/>
      <c r="F578" s="555"/>
    </row>
    <row r="579" spans="1:6" s="383" customFormat="1">
      <c r="A579" s="441" t="s">
        <v>24</v>
      </c>
      <c r="B579" s="522" t="s">
        <v>1701</v>
      </c>
      <c r="C579" s="277" t="s">
        <v>271</v>
      </c>
      <c r="D579" s="407">
        <v>1</v>
      </c>
      <c r="E579" s="555"/>
      <c r="F579" s="555">
        <f t="shared" si="6"/>
        <v>0</v>
      </c>
    </row>
    <row r="580" spans="1:6" s="383" customFormat="1">
      <c r="A580" s="441"/>
      <c r="B580" s="522"/>
      <c r="C580" s="277"/>
      <c r="D580" s="407"/>
      <c r="E580" s="555"/>
      <c r="F580" s="555"/>
    </row>
    <row r="581" spans="1:6" s="383" customFormat="1">
      <c r="A581" s="441" t="s">
        <v>27</v>
      </c>
      <c r="B581" s="522" t="s">
        <v>1886</v>
      </c>
      <c r="C581" s="277" t="s">
        <v>271</v>
      </c>
      <c r="D581" s="407">
        <v>1</v>
      </c>
      <c r="E581" s="555"/>
      <c r="F581" s="555">
        <f t="shared" si="6"/>
        <v>0</v>
      </c>
    </row>
    <row r="582" spans="1:6" s="383" customFormat="1">
      <c r="A582" s="441"/>
      <c r="B582" s="522"/>
      <c r="C582" s="277"/>
      <c r="D582" s="407"/>
      <c r="E582" s="555"/>
      <c r="F582" s="555"/>
    </row>
    <row r="583" spans="1:6" s="383" customFormat="1" ht="25.5">
      <c r="A583" s="441" t="s">
        <v>28</v>
      </c>
      <c r="B583" s="523" t="s">
        <v>2109</v>
      </c>
      <c r="C583" s="277" t="s">
        <v>271</v>
      </c>
      <c r="D583" s="277">
        <v>1</v>
      </c>
      <c r="E583" s="891"/>
      <c r="F583" s="555">
        <f t="shared" si="6"/>
        <v>0</v>
      </c>
    </row>
    <row r="584" spans="1:6" s="383" customFormat="1">
      <c r="A584" s="380"/>
      <c r="B584" s="509"/>
      <c r="C584" s="425"/>
      <c r="D584" s="398"/>
      <c r="E584" s="891"/>
      <c r="F584" s="555"/>
    </row>
    <row r="585" spans="1:6" s="383" customFormat="1">
      <c r="A585" s="380"/>
      <c r="B585" s="509"/>
      <c r="C585" s="425"/>
      <c r="D585" s="398"/>
      <c r="E585" s="891"/>
      <c r="F585" s="550"/>
    </row>
    <row r="586" spans="1:6" s="383" customFormat="1">
      <c r="A586" s="380"/>
      <c r="B586" s="509" t="s">
        <v>398</v>
      </c>
      <c r="C586" s="425"/>
      <c r="D586" s="398"/>
      <c r="E586" s="891"/>
      <c r="F586" s="544">
        <f>SUM(F566:F583)</f>
        <v>0</v>
      </c>
    </row>
    <row r="587" spans="1:6" s="383" customFormat="1">
      <c r="A587" s="380"/>
      <c r="B587" s="509"/>
      <c r="C587" s="425"/>
      <c r="D587" s="398"/>
      <c r="E587" s="891"/>
      <c r="F587" s="544"/>
    </row>
    <row r="588" spans="1:6" s="383" customFormat="1">
      <c r="A588" s="380"/>
      <c r="B588" s="509"/>
      <c r="C588" s="425"/>
      <c r="D588" s="398"/>
      <c r="E588" s="891"/>
      <c r="F588" s="550"/>
    </row>
    <row r="589" spans="1:6" s="383" customFormat="1">
      <c r="A589" s="380"/>
      <c r="B589" s="509"/>
      <c r="C589" s="425"/>
      <c r="D589" s="398"/>
      <c r="E589" s="891"/>
      <c r="F589" s="550"/>
    </row>
    <row r="590" spans="1:6" s="383" customFormat="1">
      <c r="A590" s="380"/>
      <c r="B590" s="509"/>
      <c r="C590" s="425"/>
      <c r="D590" s="398"/>
      <c r="E590" s="891"/>
      <c r="F590" s="550"/>
    </row>
    <row r="591" spans="1:6" s="383" customFormat="1">
      <c r="A591" s="380"/>
      <c r="B591" s="509"/>
      <c r="C591" s="425"/>
      <c r="D591" s="398"/>
      <c r="E591" s="891"/>
      <c r="F591" s="550"/>
    </row>
    <row r="592" spans="1:6" s="383" customFormat="1">
      <c r="A592" s="470" t="s">
        <v>28</v>
      </c>
      <c r="B592" s="509" t="s">
        <v>399</v>
      </c>
      <c r="C592" s="425"/>
      <c r="D592" s="398"/>
      <c r="E592" s="891"/>
      <c r="F592" s="550"/>
    </row>
    <row r="593" spans="1:6" s="383" customFormat="1">
      <c r="A593" s="380"/>
      <c r="B593" s="509"/>
      <c r="C593" s="425"/>
      <c r="D593" s="398"/>
      <c r="E593" s="891"/>
      <c r="F593" s="550"/>
    </row>
    <row r="594" spans="1:6" s="383" customFormat="1" ht="25.5">
      <c r="A594" s="528"/>
      <c r="B594" s="530" t="s">
        <v>252</v>
      </c>
      <c r="C594" s="532" t="s">
        <v>253</v>
      </c>
      <c r="D594" s="529" t="s">
        <v>254</v>
      </c>
      <c r="E594" s="879" t="s">
        <v>255</v>
      </c>
      <c r="F594" s="531" t="s">
        <v>256</v>
      </c>
    </row>
    <row r="595" spans="1:6" s="383" customFormat="1">
      <c r="A595" s="457" t="s">
        <v>6</v>
      </c>
      <c r="B595" s="421" t="s">
        <v>400</v>
      </c>
      <c r="C595" s="273" t="s">
        <v>312</v>
      </c>
      <c r="D595" s="400">
        <v>520</v>
      </c>
      <c r="E595" s="887"/>
      <c r="F595" s="556">
        <f>SUM(D595*E595)</f>
        <v>0</v>
      </c>
    </row>
    <row r="596" spans="1:6" s="383" customFormat="1">
      <c r="A596" s="457"/>
      <c r="B596" s="421"/>
      <c r="C596" s="273"/>
      <c r="D596" s="400"/>
      <c r="E596" s="887"/>
      <c r="F596" s="556"/>
    </row>
    <row r="597" spans="1:6" s="383" customFormat="1">
      <c r="A597" s="457" t="s">
        <v>11</v>
      </c>
      <c r="B597" s="421" t="s">
        <v>401</v>
      </c>
      <c r="C597" s="273"/>
      <c r="D597" s="400"/>
      <c r="E597" s="887"/>
      <c r="F597" s="556"/>
    </row>
    <row r="598" spans="1:6" s="383" customFormat="1">
      <c r="A598" s="457"/>
      <c r="B598" s="421" t="s">
        <v>2110</v>
      </c>
      <c r="C598" s="273"/>
      <c r="D598" s="400"/>
      <c r="E598" s="887"/>
      <c r="F598" s="556"/>
    </row>
    <row r="599" spans="1:6" s="383" customFormat="1">
      <c r="A599" s="457"/>
      <c r="B599" s="421" t="s">
        <v>402</v>
      </c>
      <c r="C599" s="273"/>
      <c r="D599" s="400"/>
      <c r="E599" s="887"/>
      <c r="F599" s="556"/>
    </row>
    <row r="600" spans="1:6" s="383" customFormat="1">
      <c r="A600" s="457"/>
      <c r="B600" s="421" t="s">
        <v>2111</v>
      </c>
      <c r="C600" s="273"/>
      <c r="D600" s="400"/>
      <c r="E600" s="887"/>
      <c r="F600" s="556"/>
    </row>
    <row r="601" spans="1:6" s="383" customFormat="1">
      <c r="A601" s="457"/>
      <c r="B601" s="421" t="s">
        <v>403</v>
      </c>
      <c r="C601" s="273" t="s">
        <v>25</v>
      </c>
      <c r="D601" s="400">
        <v>160</v>
      </c>
      <c r="E601" s="887"/>
      <c r="F601" s="556">
        <f>SUM(D601*E601)</f>
        <v>0</v>
      </c>
    </row>
    <row r="602" spans="1:6" s="383" customFormat="1">
      <c r="A602" s="457"/>
      <c r="B602" s="421"/>
      <c r="C602" s="273"/>
      <c r="D602" s="400"/>
      <c r="E602" s="887"/>
      <c r="F602" s="556"/>
    </row>
    <row r="603" spans="1:6" s="383" customFormat="1" ht="25.5">
      <c r="A603" s="457" t="s">
        <v>14</v>
      </c>
      <c r="B603" s="459" t="s">
        <v>404</v>
      </c>
      <c r="C603" s="273" t="s">
        <v>25</v>
      </c>
      <c r="D603" s="400">
        <v>40</v>
      </c>
      <c r="E603" s="887"/>
      <c r="F603" s="556">
        <f>SUM(D603*E603)</f>
        <v>0</v>
      </c>
    </row>
    <row r="604" spans="1:6" s="383" customFormat="1">
      <c r="A604" s="457"/>
      <c r="B604" s="421"/>
      <c r="C604" s="273"/>
      <c r="D604" s="400"/>
      <c r="E604" s="887"/>
      <c r="F604" s="556"/>
    </row>
    <row r="605" spans="1:6" s="383" customFormat="1" ht="25.5">
      <c r="A605" s="457" t="s">
        <v>15</v>
      </c>
      <c r="B605" s="459" t="s">
        <v>1887</v>
      </c>
      <c r="C605" s="273" t="s">
        <v>25</v>
      </c>
      <c r="D605" s="400">
        <v>40</v>
      </c>
      <c r="E605" s="887"/>
      <c r="F605" s="556">
        <f>SUM(D605*E605)</f>
        <v>0</v>
      </c>
    </row>
    <row r="606" spans="1:6" s="383" customFormat="1">
      <c r="A606" s="457"/>
      <c r="B606" s="421"/>
      <c r="C606" s="273"/>
      <c r="D606" s="400"/>
      <c r="E606" s="887"/>
      <c r="F606" s="556"/>
    </row>
    <row r="607" spans="1:6" s="383" customFormat="1">
      <c r="A607" s="457" t="s">
        <v>18</v>
      </c>
      <c r="B607" s="421" t="s">
        <v>405</v>
      </c>
      <c r="C607" s="273"/>
      <c r="D607" s="400"/>
      <c r="E607" s="887"/>
      <c r="F607" s="556"/>
    </row>
    <row r="608" spans="1:6" s="383" customFormat="1">
      <c r="A608" s="457"/>
      <c r="B608" s="421" t="s">
        <v>406</v>
      </c>
      <c r="C608" s="273"/>
      <c r="D608" s="400"/>
      <c r="E608" s="887"/>
      <c r="F608" s="556"/>
    </row>
    <row r="609" spans="1:6" s="383" customFormat="1">
      <c r="A609" s="457"/>
      <c r="B609" s="421" t="s">
        <v>407</v>
      </c>
      <c r="C609" s="273"/>
      <c r="D609" s="400"/>
      <c r="E609" s="887"/>
      <c r="F609" s="556"/>
    </row>
    <row r="610" spans="1:6" s="383" customFormat="1">
      <c r="A610" s="457"/>
      <c r="B610" s="421" t="s">
        <v>408</v>
      </c>
      <c r="C610" s="273"/>
      <c r="D610" s="400"/>
      <c r="E610" s="887"/>
      <c r="F610" s="556"/>
    </row>
    <row r="611" spans="1:6" s="383" customFormat="1">
      <c r="A611" s="457"/>
      <c r="B611" s="421" t="s">
        <v>409</v>
      </c>
      <c r="C611" s="273"/>
      <c r="D611" s="400"/>
      <c r="E611" s="887"/>
      <c r="F611" s="556"/>
    </row>
    <row r="612" spans="1:6" s="383" customFormat="1">
      <c r="A612" s="457"/>
      <c r="B612" s="421" t="s">
        <v>410</v>
      </c>
      <c r="C612" s="273"/>
      <c r="D612" s="400"/>
      <c r="E612" s="887"/>
      <c r="F612" s="556"/>
    </row>
    <row r="613" spans="1:6" s="383" customFormat="1" ht="25.5">
      <c r="A613" s="457"/>
      <c r="B613" s="421" t="s">
        <v>411</v>
      </c>
      <c r="C613" s="273" t="s">
        <v>13</v>
      </c>
      <c r="D613" s="400">
        <v>25</v>
      </c>
      <c r="E613" s="887"/>
      <c r="F613" s="556">
        <f>SUM(D613*E613)</f>
        <v>0</v>
      </c>
    </row>
    <row r="614" spans="1:6" s="383" customFormat="1">
      <c r="A614" s="457"/>
      <c r="B614" s="421"/>
      <c r="C614" s="273"/>
      <c r="D614" s="400"/>
      <c r="E614" s="887"/>
      <c r="F614" s="556"/>
    </row>
    <row r="615" spans="1:6" s="383" customFormat="1" ht="89.25">
      <c r="A615" s="457" t="s">
        <v>21</v>
      </c>
      <c r="B615" s="459" t="s">
        <v>2427</v>
      </c>
      <c r="C615" s="273"/>
      <c r="D615" s="400"/>
      <c r="E615" s="887"/>
      <c r="F615" s="556"/>
    </row>
    <row r="616" spans="1:6" s="383" customFormat="1">
      <c r="A616" s="457"/>
      <c r="B616" s="459"/>
      <c r="C616" s="273" t="s">
        <v>271</v>
      </c>
      <c r="D616" s="400">
        <v>25</v>
      </c>
      <c r="E616" s="887"/>
      <c r="F616" s="556">
        <f>SUM(D616*E616)</f>
        <v>0</v>
      </c>
    </row>
    <row r="617" spans="1:6" s="383" customFormat="1">
      <c r="A617" s="457"/>
      <c r="B617" s="421"/>
      <c r="C617" s="273"/>
      <c r="D617" s="400"/>
      <c r="E617" s="887"/>
      <c r="F617" s="556"/>
    </row>
    <row r="618" spans="1:6" s="383" customFormat="1" ht="25.5">
      <c r="A618" s="457" t="s">
        <v>22</v>
      </c>
      <c r="B618" s="421" t="s">
        <v>412</v>
      </c>
      <c r="C618" s="273" t="s">
        <v>312</v>
      </c>
      <c r="D618" s="400">
        <v>630</v>
      </c>
      <c r="E618" s="887"/>
      <c r="F618" s="556">
        <f>SUM(D618*E618)</f>
        <v>0</v>
      </c>
    </row>
    <row r="619" spans="1:6" s="383" customFormat="1">
      <c r="A619" s="457"/>
      <c r="B619" s="421"/>
      <c r="C619" s="273"/>
      <c r="D619" s="400"/>
      <c r="E619" s="887"/>
      <c r="F619" s="556"/>
    </row>
    <row r="620" spans="1:6" s="383" customFormat="1">
      <c r="A620" s="457" t="s">
        <v>24</v>
      </c>
      <c r="B620" s="459" t="s">
        <v>413</v>
      </c>
      <c r="C620" s="273" t="s">
        <v>13</v>
      </c>
      <c r="D620" s="400">
        <v>510</v>
      </c>
      <c r="E620" s="887"/>
      <c r="F620" s="556">
        <f>SUM(D620*E620)</f>
        <v>0</v>
      </c>
    </row>
    <row r="621" spans="1:6" s="383" customFormat="1">
      <c r="A621" s="457"/>
      <c r="B621" s="421"/>
      <c r="C621" s="273"/>
      <c r="D621" s="400"/>
      <c r="E621" s="887"/>
      <c r="F621" s="556"/>
    </row>
    <row r="622" spans="1:6" s="383" customFormat="1">
      <c r="A622" s="457" t="s">
        <v>27</v>
      </c>
      <c r="B622" s="421" t="s">
        <v>414</v>
      </c>
      <c r="C622" s="273" t="s">
        <v>312</v>
      </c>
      <c r="D622" s="400">
        <v>630</v>
      </c>
      <c r="E622" s="887"/>
      <c r="F622" s="556">
        <f>SUM(D622*E622)</f>
        <v>0</v>
      </c>
    </row>
    <row r="623" spans="1:6" s="383" customFormat="1">
      <c r="A623" s="457"/>
      <c r="B623" s="421"/>
      <c r="C623" s="273"/>
      <c r="D623" s="400"/>
      <c r="E623" s="887"/>
      <c r="F623" s="556"/>
    </row>
    <row r="624" spans="1:6" s="383" customFormat="1">
      <c r="A624" s="457" t="s">
        <v>28</v>
      </c>
      <c r="B624" s="421" t="s">
        <v>415</v>
      </c>
      <c r="C624" s="273" t="s">
        <v>13</v>
      </c>
      <c r="D624" s="400">
        <v>10</v>
      </c>
      <c r="E624" s="887"/>
      <c r="F624" s="556">
        <f>SUM(D624*E624)</f>
        <v>0</v>
      </c>
    </row>
    <row r="625" spans="1:6" s="383" customFormat="1">
      <c r="A625" s="457"/>
      <c r="B625" s="421"/>
      <c r="C625" s="273"/>
      <c r="D625" s="400"/>
      <c r="E625" s="887"/>
      <c r="F625" s="556"/>
    </row>
    <row r="626" spans="1:6" s="383" customFormat="1">
      <c r="A626" s="457" t="s">
        <v>29</v>
      </c>
      <c r="B626" s="421" t="s">
        <v>416</v>
      </c>
      <c r="C626" s="273" t="s">
        <v>13</v>
      </c>
      <c r="D626" s="400">
        <v>4</v>
      </c>
      <c r="E626" s="887"/>
      <c r="F626" s="556">
        <f>SUM(D626*E626)</f>
        <v>0</v>
      </c>
    </row>
    <row r="627" spans="1:6" s="383" customFormat="1">
      <c r="A627" s="457"/>
      <c r="B627" s="421"/>
      <c r="C627" s="273"/>
      <c r="D627" s="400"/>
      <c r="E627" s="887"/>
      <c r="F627" s="556"/>
    </row>
    <row r="628" spans="1:6" s="383" customFormat="1" ht="38.25">
      <c r="A628" s="457" t="s">
        <v>30</v>
      </c>
      <c r="B628" s="421" t="s">
        <v>417</v>
      </c>
      <c r="C628" s="273" t="s">
        <v>17</v>
      </c>
      <c r="D628" s="400">
        <v>80</v>
      </c>
      <c r="E628" s="887"/>
      <c r="F628" s="556">
        <f>SUM(D628*E628)</f>
        <v>0</v>
      </c>
    </row>
    <row r="629" spans="1:6" s="383" customFormat="1">
      <c r="A629" s="457"/>
      <c r="B629" s="421"/>
      <c r="C629" s="397"/>
      <c r="D629" s="397"/>
      <c r="E629" s="896"/>
      <c r="F629" s="397"/>
    </row>
    <row r="630" spans="1:6" s="429" customFormat="1" ht="165.75">
      <c r="A630" s="460" t="s">
        <v>31</v>
      </c>
      <c r="B630" s="517" t="s">
        <v>2428</v>
      </c>
      <c r="C630" s="434"/>
      <c r="D630" s="434"/>
      <c r="E630" s="892"/>
      <c r="F630" s="434"/>
    </row>
    <row r="631" spans="1:6" s="429" customFormat="1">
      <c r="A631" s="460"/>
      <c r="B631" s="517"/>
      <c r="C631" s="35" t="s">
        <v>13</v>
      </c>
      <c r="D631" s="430">
        <v>9</v>
      </c>
      <c r="E631" s="897"/>
      <c r="F631" s="557">
        <f>SUM(D631*E631)</f>
        <v>0</v>
      </c>
    </row>
    <row r="632" spans="1:6" s="429" customFormat="1">
      <c r="A632" s="460"/>
      <c r="B632" s="462"/>
      <c r="C632" s="35"/>
      <c r="D632" s="430"/>
      <c r="E632" s="897"/>
      <c r="F632" s="557"/>
    </row>
    <row r="633" spans="1:6" s="429" customFormat="1" ht="140.25">
      <c r="A633" s="460" t="s">
        <v>32</v>
      </c>
      <c r="B633" s="517" t="s">
        <v>2112</v>
      </c>
      <c r="C633" s="35" t="s">
        <v>13</v>
      </c>
      <c r="D633" s="430">
        <v>16</v>
      </c>
      <c r="E633" s="897"/>
      <c r="F633" s="557">
        <f>SUM(D633*E633)</f>
        <v>0</v>
      </c>
    </row>
    <row r="634" spans="1:6" s="429" customFormat="1">
      <c r="A634" s="460"/>
      <c r="B634" s="517"/>
      <c r="C634" s="35"/>
      <c r="D634" s="430"/>
      <c r="E634" s="897"/>
      <c r="F634" s="557"/>
    </row>
    <row r="635" spans="1:6" s="429" customFormat="1">
      <c r="A635" s="83"/>
      <c r="B635" s="462"/>
      <c r="C635" s="35"/>
      <c r="D635" s="430"/>
      <c r="E635" s="897"/>
      <c r="F635" s="557"/>
    </row>
    <row r="636" spans="1:6" s="429" customFormat="1" ht="102">
      <c r="A636" s="460" t="s">
        <v>33</v>
      </c>
      <c r="B636" s="436" t="s">
        <v>2429</v>
      </c>
      <c r="C636" s="434"/>
      <c r="D636" s="434"/>
      <c r="E636" s="892"/>
      <c r="F636" s="434"/>
    </row>
    <row r="637" spans="1:6" s="429" customFormat="1">
      <c r="A637" s="83"/>
      <c r="B637" s="462"/>
      <c r="C637" s="35" t="s">
        <v>13</v>
      </c>
      <c r="D637" s="430">
        <v>25</v>
      </c>
      <c r="E637" s="897"/>
      <c r="F637" s="557">
        <f>SUM(D637*E637)</f>
        <v>0</v>
      </c>
    </row>
    <row r="638" spans="1:6" s="429" customFormat="1">
      <c r="A638" s="83"/>
      <c r="B638" s="462"/>
      <c r="C638" s="35"/>
      <c r="D638" s="430"/>
      <c r="E638" s="897"/>
      <c r="F638" s="557"/>
    </row>
    <row r="639" spans="1:6" s="429" customFormat="1" ht="25.5">
      <c r="A639" s="460" t="s">
        <v>36</v>
      </c>
      <c r="B639" s="462" t="s">
        <v>418</v>
      </c>
      <c r="C639" s="35"/>
      <c r="D639" s="430"/>
      <c r="E639" s="897"/>
      <c r="F639" s="557"/>
    </row>
    <row r="640" spans="1:6" s="429" customFormat="1">
      <c r="A640" s="460"/>
      <c r="B640" s="462" t="s">
        <v>419</v>
      </c>
      <c r="C640" s="35" t="s">
        <v>312</v>
      </c>
      <c r="D640" s="430">
        <v>600</v>
      </c>
      <c r="E640" s="897"/>
      <c r="F640" s="557">
        <f>SUM(D640*E640)</f>
        <v>0</v>
      </c>
    </row>
    <row r="641" spans="1:6" s="429" customFormat="1">
      <c r="A641" s="460"/>
      <c r="B641" s="462"/>
      <c r="C641" s="35"/>
      <c r="D641" s="430"/>
      <c r="E641" s="897"/>
      <c r="F641" s="557"/>
    </row>
    <row r="642" spans="1:6" s="429" customFormat="1" ht="25.5">
      <c r="A642" s="460" t="s">
        <v>37</v>
      </c>
      <c r="B642" s="462" t="s">
        <v>2430</v>
      </c>
      <c r="C642" s="35"/>
      <c r="D642" s="430"/>
      <c r="E642" s="897"/>
      <c r="F642" s="557"/>
    </row>
    <row r="643" spans="1:6" s="429" customFormat="1">
      <c r="A643" s="460"/>
      <c r="B643" s="462"/>
      <c r="C643" s="35" t="s">
        <v>312</v>
      </c>
      <c r="D643" s="430">
        <v>150</v>
      </c>
      <c r="E643" s="897"/>
      <c r="F643" s="557">
        <f>SUM(D643*E643)</f>
        <v>0</v>
      </c>
    </row>
    <row r="644" spans="1:6" s="429" customFormat="1">
      <c r="A644" s="460"/>
      <c r="B644" s="462"/>
      <c r="C644" s="35"/>
      <c r="D644" s="430"/>
      <c r="E644" s="897"/>
      <c r="F644" s="557"/>
    </row>
    <row r="645" spans="1:6" s="429" customFormat="1">
      <c r="A645" s="460"/>
      <c r="B645" s="462"/>
      <c r="C645" s="35"/>
      <c r="D645" s="430"/>
      <c r="E645" s="897"/>
      <c r="F645" s="557"/>
    </row>
    <row r="646" spans="1:6" s="429" customFormat="1" ht="76.5">
      <c r="A646" s="460" t="s">
        <v>38</v>
      </c>
      <c r="B646" s="517" t="s">
        <v>2113</v>
      </c>
      <c r="C646" s="35" t="s">
        <v>13</v>
      </c>
      <c r="D646" s="430">
        <v>25</v>
      </c>
      <c r="E646" s="897"/>
      <c r="F646" s="557">
        <f>SUM(D646*E646)</f>
        <v>0</v>
      </c>
    </row>
    <row r="647" spans="1:6" s="429" customFormat="1">
      <c r="A647" s="460"/>
      <c r="B647" s="517"/>
      <c r="C647" s="35"/>
      <c r="D647" s="430"/>
      <c r="E647" s="897"/>
      <c r="F647" s="557"/>
    </row>
    <row r="648" spans="1:6" s="429" customFormat="1" ht="25.5">
      <c r="A648" s="460" t="s">
        <v>39</v>
      </c>
      <c r="B648" s="462" t="s">
        <v>2114</v>
      </c>
      <c r="C648" s="35" t="s">
        <v>13</v>
      </c>
      <c r="D648" s="430">
        <v>25</v>
      </c>
      <c r="E648" s="897"/>
      <c r="F648" s="557">
        <f>SUM(D648*E648)</f>
        <v>0</v>
      </c>
    </row>
    <row r="649" spans="1:6" s="383" customFormat="1">
      <c r="A649" s="457"/>
      <c r="B649" s="421"/>
      <c r="C649" s="273"/>
      <c r="D649" s="400"/>
      <c r="E649" s="887"/>
      <c r="F649" s="556"/>
    </row>
    <row r="650" spans="1:6" s="383" customFormat="1">
      <c r="A650" s="457"/>
      <c r="B650" s="489" t="s">
        <v>2443</v>
      </c>
      <c r="C650" s="273"/>
      <c r="D650" s="400"/>
      <c r="E650" s="887"/>
      <c r="F650" s="556">
        <f>SUM(F595:F649)</f>
        <v>0</v>
      </c>
    </row>
    <row r="651" spans="1:6" s="383" customFormat="1">
      <c r="A651" s="380"/>
      <c r="B651" s="509"/>
      <c r="C651" s="425"/>
      <c r="D651" s="398"/>
      <c r="E651" s="891"/>
      <c r="F651" s="550"/>
    </row>
    <row r="652" spans="1:6" s="383" customFormat="1">
      <c r="A652" s="380"/>
      <c r="B652" s="509"/>
      <c r="C652" s="425"/>
      <c r="D652" s="398"/>
      <c r="E652" s="891"/>
      <c r="F652" s="550"/>
    </row>
    <row r="653" spans="1:6" s="383" customFormat="1">
      <c r="A653" s="380"/>
      <c r="B653" s="509"/>
      <c r="C653" s="425"/>
      <c r="D653" s="398"/>
      <c r="E653" s="891"/>
      <c r="F653" s="550"/>
    </row>
    <row r="654" spans="1:6" s="383" customFormat="1">
      <c r="A654" s="380"/>
      <c r="B654" s="509"/>
      <c r="C654" s="425"/>
      <c r="D654" s="398"/>
      <c r="E654" s="891"/>
      <c r="F654" s="550"/>
    </row>
    <row r="655" spans="1:6" s="383" customFormat="1">
      <c r="A655" s="490" t="s">
        <v>29</v>
      </c>
      <c r="B655" s="524" t="s">
        <v>420</v>
      </c>
      <c r="C655" s="425"/>
      <c r="D655" s="398"/>
      <c r="E655" s="891"/>
      <c r="F655" s="550"/>
    </row>
    <row r="656" spans="1:6" s="383" customFormat="1">
      <c r="A656" s="380"/>
      <c r="B656" s="509"/>
      <c r="C656" s="425"/>
      <c r="D656" s="398"/>
      <c r="E656" s="891"/>
      <c r="F656" s="550"/>
    </row>
    <row r="657" spans="1:6" s="383" customFormat="1" ht="25.5">
      <c r="A657" s="528"/>
      <c r="B657" s="530" t="s">
        <v>252</v>
      </c>
      <c r="C657" s="532" t="s">
        <v>253</v>
      </c>
      <c r="D657" s="529" t="s">
        <v>254</v>
      </c>
      <c r="E657" s="879" t="s">
        <v>255</v>
      </c>
      <c r="F657" s="531" t="s">
        <v>256</v>
      </c>
    </row>
    <row r="658" spans="1:6" s="383" customFormat="1">
      <c r="A658" s="380"/>
      <c r="B658" s="509"/>
      <c r="C658" s="425"/>
      <c r="D658" s="398"/>
      <c r="E658" s="891"/>
      <c r="F658" s="550"/>
    </row>
    <row r="659" spans="1:6" s="383" customFormat="1" ht="51">
      <c r="A659" s="457" t="s">
        <v>6</v>
      </c>
      <c r="B659" s="465" t="s">
        <v>2451</v>
      </c>
      <c r="C659" s="537"/>
      <c r="D659" s="537"/>
      <c r="E659" s="898"/>
      <c r="F659" s="537"/>
    </row>
    <row r="660" spans="1:6" s="383" customFormat="1">
      <c r="A660" s="457"/>
      <c r="B660" s="209" t="s">
        <v>421</v>
      </c>
      <c r="C660" s="210" t="s">
        <v>13</v>
      </c>
      <c r="D660" s="210">
        <v>1</v>
      </c>
      <c r="E660" s="884"/>
      <c r="F660" s="464"/>
    </row>
    <row r="661" spans="1:6" s="383" customFormat="1">
      <c r="A661" s="457"/>
      <c r="B661" s="209" t="s">
        <v>2115</v>
      </c>
      <c r="C661" s="210" t="s">
        <v>13</v>
      </c>
      <c r="D661" s="210">
        <v>3</v>
      </c>
      <c r="E661" s="884"/>
      <c r="F661" s="464"/>
    </row>
    <row r="662" spans="1:6" s="383" customFormat="1">
      <c r="A662" s="457"/>
      <c r="B662" s="209" t="s">
        <v>423</v>
      </c>
      <c r="C662" s="210" t="s">
        <v>13</v>
      </c>
      <c r="D662" s="210">
        <v>3</v>
      </c>
      <c r="E662" s="884"/>
      <c r="F662" s="464"/>
    </row>
    <row r="663" spans="1:6" s="383" customFormat="1">
      <c r="A663" s="457"/>
      <c r="B663" s="209" t="s">
        <v>424</v>
      </c>
      <c r="C663" s="210" t="s">
        <v>13</v>
      </c>
      <c r="D663" s="210">
        <v>1</v>
      </c>
      <c r="E663" s="884"/>
      <c r="F663" s="464"/>
    </row>
    <row r="664" spans="1:6" s="383" customFormat="1">
      <c r="A664" s="457"/>
      <c r="B664" s="209" t="s">
        <v>1888</v>
      </c>
      <c r="C664" s="210" t="s">
        <v>13</v>
      </c>
      <c r="D664" s="210">
        <v>2</v>
      </c>
      <c r="E664" s="884"/>
      <c r="F664" s="464"/>
    </row>
    <row r="665" spans="1:6" s="383" customFormat="1">
      <c r="A665" s="457"/>
      <c r="B665" s="209" t="s">
        <v>2116</v>
      </c>
      <c r="C665" s="210" t="s">
        <v>13</v>
      </c>
      <c r="D665" s="210">
        <v>10</v>
      </c>
      <c r="E665" s="884"/>
      <c r="F665" s="464"/>
    </row>
    <row r="666" spans="1:6" s="383" customFormat="1">
      <c r="A666" s="457"/>
      <c r="B666" s="209" t="s">
        <v>425</v>
      </c>
      <c r="C666" s="210" t="s">
        <v>13</v>
      </c>
      <c r="D666" s="210">
        <v>2</v>
      </c>
      <c r="E666" s="884"/>
      <c r="F666" s="464"/>
    </row>
    <row r="667" spans="1:6" s="383" customFormat="1">
      <c r="A667" s="457"/>
      <c r="B667" s="209" t="s">
        <v>426</v>
      </c>
      <c r="C667" s="210" t="s">
        <v>13</v>
      </c>
      <c r="D667" s="210">
        <v>5</v>
      </c>
      <c r="E667" s="884"/>
      <c r="F667" s="464"/>
    </row>
    <row r="668" spans="1:6" s="383" customFormat="1">
      <c r="A668" s="457"/>
      <c r="B668" s="209" t="s">
        <v>427</v>
      </c>
      <c r="C668" s="210" t="s">
        <v>13</v>
      </c>
      <c r="D668" s="210">
        <v>10</v>
      </c>
      <c r="E668" s="884"/>
      <c r="F668" s="464"/>
    </row>
    <row r="669" spans="1:6" s="383" customFormat="1">
      <c r="A669" s="457"/>
      <c r="B669" s="209" t="s">
        <v>1702</v>
      </c>
      <c r="C669" s="210" t="s">
        <v>13</v>
      </c>
      <c r="D669" s="210">
        <v>5</v>
      </c>
      <c r="E669" s="884"/>
      <c r="F669" s="464"/>
    </row>
    <row r="670" spans="1:6" s="383" customFormat="1">
      <c r="A670" s="457"/>
      <c r="B670" s="209" t="s">
        <v>1703</v>
      </c>
      <c r="C670" s="210" t="s">
        <v>13</v>
      </c>
      <c r="D670" s="210">
        <v>4</v>
      </c>
      <c r="E670" s="884"/>
      <c r="F670" s="464"/>
    </row>
    <row r="671" spans="1:6" s="383" customFormat="1">
      <c r="A671" s="457"/>
      <c r="B671" s="209" t="s">
        <v>428</v>
      </c>
      <c r="C671" s="210" t="s">
        <v>13</v>
      </c>
      <c r="D671" s="210">
        <v>1</v>
      </c>
      <c r="E671" s="884"/>
      <c r="F671" s="464"/>
    </row>
    <row r="672" spans="1:6" s="383" customFormat="1">
      <c r="A672" s="457"/>
      <c r="B672" s="209" t="s">
        <v>429</v>
      </c>
      <c r="C672" s="210" t="s">
        <v>13</v>
      </c>
      <c r="D672" s="210">
        <v>1</v>
      </c>
      <c r="E672" s="884"/>
      <c r="F672" s="464"/>
    </row>
    <row r="673" spans="1:6" s="383" customFormat="1">
      <c r="A673" s="457"/>
      <c r="B673" s="209"/>
      <c r="C673" s="210"/>
      <c r="D673" s="210"/>
      <c r="E673" s="884"/>
      <c r="F673" s="464"/>
    </row>
    <row r="674" spans="1:6" s="383" customFormat="1" ht="51">
      <c r="A674" s="457"/>
      <c r="B674" s="333" t="s">
        <v>430</v>
      </c>
      <c r="C674" s="438"/>
      <c r="D674" s="438"/>
      <c r="E674" s="899"/>
      <c r="F674" s="438"/>
    </row>
    <row r="675" spans="1:6" s="383" customFormat="1">
      <c r="A675" s="457"/>
      <c r="B675" s="209"/>
      <c r="C675" s="210" t="s">
        <v>271</v>
      </c>
      <c r="D675" s="210">
        <v>1</v>
      </c>
      <c r="E675" s="884"/>
      <c r="F675" s="464"/>
    </row>
    <row r="676" spans="1:6" s="383" customFormat="1">
      <c r="A676" s="457"/>
      <c r="B676" s="466"/>
      <c r="C676" s="273"/>
      <c r="D676" s="400"/>
      <c r="E676" s="887"/>
      <c r="F676" s="458"/>
    </row>
    <row r="677" spans="1:6" s="383" customFormat="1">
      <c r="A677" s="457" t="s">
        <v>11</v>
      </c>
      <c r="B677" s="465" t="s">
        <v>2117</v>
      </c>
      <c r="C677" s="273"/>
      <c r="D677" s="400"/>
      <c r="E677" s="887"/>
      <c r="F677" s="558"/>
    </row>
    <row r="678" spans="1:6" s="383" customFormat="1">
      <c r="A678" s="457"/>
      <c r="B678" s="465" t="s">
        <v>1889</v>
      </c>
      <c r="C678" s="273" t="s">
        <v>13</v>
      </c>
      <c r="D678" s="400">
        <v>3</v>
      </c>
      <c r="E678" s="887"/>
      <c r="F678" s="558">
        <f>SUM(D678*E678)</f>
        <v>0</v>
      </c>
    </row>
    <row r="679" spans="1:6" s="383" customFormat="1">
      <c r="A679" s="457"/>
      <c r="B679" s="465" t="s">
        <v>431</v>
      </c>
      <c r="C679" s="273" t="s">
        <v>13</v>
      </c>
      <c r="D679" s="400">
        <v>3</v>
      </c>
      <c r="E679" s="887"/>
      <c r="F679" s="558">
        <f>SUM(D679*E679)</f>
        <v>0</v>
      </c>
    </row>
    <row r="680" spans="1:6" s="383" customFormat="1">
      <c r="A680" s="457"/>
      <c r="B680" s="465" t="s">
        <v>432</v>
      </c>
      <c r="C680" s="273" t="s">
        <v>13</v>
      </c>
      <c r="D680" s="400">
        <v>3</v>
      </c>
      <c r="E680" s="887"/>
      <c r="F680" s="558">
        <f>SUM(D680*E680)</f>
        <v>0</v>
      </c>
    </row>
    <row r="681" spans="1:6" s="383" customFormat="1">
      <c r="A681" s="457"/>
      <c r="B681" s="465"/>
      <c r="C681" s="273"/>
      <c r="D681" s="400"/>
      <c r="E681" s="887"/>
      <c r="F681" s="458"/>
    </row>
    <row r="682" spans="1:6" s="383" customFormat="1">
      <c r="A682" s="457" t="s">
        <v>14</v>
      </c>
      <c r="B682" s="465" t="s">
        <v>433</v>
      </c>
      <c r="C682" s="273"/>
      <c r="D682" s="400"/>
      <c r="E682" s="887"/>
      <c r="F682" s="458"/>
    </row>
    <row r="683" spans="1:6" s="383" customFormat="1">
      <c r="A683" s="457"/>
      <c r="B683" s="465" t="s">
        <v>330</v>
      </c>
      <c r="C683" s="273" t="s">
        <v>312</v>
      </c>
      <c r="D683" s="400">
        <v>40</v>
      </c>
      <c r="E683" s="887"/>
      <c r="F683" s="558">
        <f>SUM(D683*E683)</f>
        <v>0</v>
      </c>
    </row>
    <row r="684" spans="1:6" s="383" customFormat="1">
      <c r="A684" s="457"/>
      <c r="B684" s="465"/>
      <c r="C684" s="273"/>
      <c r="D684" s="400"/>
      <c r="E684" s="887"/>
      <c r="F684" s="558"/>
    </row>
    <row r="685" spans="1:6" s="383" customFormat="1" ht="25.5">
      <c r="A685" s="457" t="s">
        <v>15</v>
      </c>
      <c r="B685" s="465" t="s">
        <v>2431</v>
      </c>
      <c r="C685" s="273" t="s">
        <v>13</v>
      </c>
      <c r="D685" s="400">
        <v>6</v>
      </c>
      <c r="E685" s="887"/>
      <c r="F685" s="558">
        <f t="shared" ref="F685:F693" si="7">SUM(D685*E685)</f>
        <v>0</v>
      </c>
    </row>
    <row r="686" spans="1:6" s="383" customFormat="1">
      <c r="A686" s="457"/>
      <c r="B686" s="465"/>
      <c r="C686" s="273"/>
      <c r="D686" s="400"/>
      <c r="E686" s="887"/>
      <c r="F686" s="558"/>
    </row>
    <row r="687" spans="1:6" s="383" customFormat="1" ht="25.5">
      <c r="A687" s="457" t="s">
        <v>18</v>
      </c>
      <c r="B687" s="465" t="s">
        <v>434</v>
      </c>
      <c r="C687" s="273" t="s">
        <v>271</v>
      </c>
      <c r="D687" s="400">
        <v>1</v>
      </c>
      <c r="E687" s="887"/>
      <c r="F687" s="558">
        <f>SUM(D687*E687)</f>
        <v>0</v>
      </c>
    </row>
    <row r="688" spans="1:6" s="383" customFormat="1">
      <c r="A688" s="457"/>
      <c r="B688" s="465"/>
      <c r="C688" s="273"/>
      <c r="D688" s="400"/>
      <c r="E688" s="887"/>
      <c r="F688" s="558"/>
    </row>
    <row r="689" spans="1:6" s="383" customFormat="1" ht="25.5">
      <c r="A689" s="457" t="s">
        <v>21</v>
      </c>
      <c r="B689" s="465" t="s">
        <v>435</v>
      </c>
      <c r="C689" s="273" t="s">
        <v>312</v>
      </c>
      <c r="D689" s="400">
        <v>60</v>
      </c>
      <c r="E689" s="887"/>
      <c r="F689" s="558">
        <f t="shared" si="7"/>
        <v>0</v>
      </c>
    </row>
    <row r="690" spans="1:6" s="383" customFormat="1">
      <c r="A690" s="457"/>
      <c r="B690" s="465"/>
      <c r="C690" s="273"/>
      <c r="D690" s="400"/>
      <c r="E690" s="887"/>
      <c r="F690" s="558"/>
    </row>
    <row r="691" spans="1:6" s="383" customFormat="1">
      <c r="A691" s="457" t="s">
        <v>22</v>
      </c>
      <c r="B691" s="465" t="s">
        <v>2432</v>
      </c>
      <c r="C691" s="273" t="s">
        <v>13</v>
      </c>
      <c r="D691" s="400">
        <v>45</v>
      </c>
      <c r="E691" s="887"/>
      <c r="F691" s="558">
        <f t="shared" si="7"/>
        <v>0</v>
      </c>
    </row>
    <row r="692" spans="1:6" s="383" customFormat="1">
      <c r="A692" s="457"/>
      <c r="B692" s="465"/>
      <c r="C692" s="273"/>
      <c r="D692" s="400"/>
      <c r="E692" s="887"/>
      <c r="F692" s="558"/>
    </row>
    <row r="693" spans="1:6" s="383" customFormat="1">
      <c r="A693" s="457" t="s">
        <v>24</v>
      </c>
      <c r="B693" s="465" t="s">
        <v>436</v>
      </c>
      <c r="C693" s="273" t="s">
        <v>13</v>
      </c>
      <c r="D693" s="400">
        <v>15</v>
      </c>
      <c r="E693" s="887"/>
      <c r="F693" s="558">
        <f t="shared" si="7"/>
        <v>0</v>
      </c>
    </row>
    <row r="694" spans="1:6" s="383" customFormat="1">
      <c r="A694" s="457"/>
      <c r="B694" s="465"/>
      <c r="C694" s="273"/>
      <c r="D694" s="400"/>
      <c r="E694" s="887"/>
      <c r="F694" s="458"/>
    </row>
    <row r="695" spans="1:6" s="383" customFormat="1">
      <c r="A695" s="457" t="s">
        <v>27</v>
      </c>
      <c r="B695" s="465" t="s">
        <v>437</v>
      </c>
      <c r="C695" s="273" t="s">
        <v>13</v>
      </c>
      <c r="D695" s="400">
        <v>1</v>
      </c>
      <c r="E695" s="887"/>
      <c r="F695" s="464">
        <f>E695*D695</f>
        <v>0</v>
      </c>
    </row>
    <row r="696" spans="1:6" s="383" customFormat="1">
      <c r="A696" s="457"/>
      <c r="B696" s="466"/>
      <c r="C696" s="273"/>
      <c r="D696" s="400"/>
      <c r="E696" s="887"/>
      <c r="F696" s="458"/>
    </row>
    <row r="697" spans="1:6" s="383" customFormat="1" ht="25.5">
      <c r="A697" s="457" t="s">
        <v>28</v>
      </c>
      <c r="B697" s="465" t="s">
        <v>438</v>
      </c>
      <c r="C697" s="273"/>
      <c r="D697" s="400"/>
      <c r="E697" s="887"/>
      <c r="F697" s="558"/>
    </row>
    <row r="698" spans="1:6" s="383" customFormat="1">
      <c r="A698" s="457"/>
      <c r="B698" s="465" t="s">
        <v>439</v>
      </c>
      <c r="C698" s="273" t="s">
        <v>312</v>
      </c>
      <c r="D698" s="400">
        <v>320</v>
      </c>
      <c r="E698" s="887"/>
      <c r="F698" s="558">
        <f>E698*D698</f>
        <v>0</v>
      </c>
    </row>
    <row r="699" spans="1:6" s="383" customFormat="1">
      <c r="A699" s="457"/>
      <c r="B699" s="465" t="s">
        <v>440</v>
      </c>
      <c r="C699" s="273" t="s">
        <v>312</v>
      </c>
      <c r="D699" s="400">
        <v>180</v>
      </c>
      <c r="E699" s="887"/>
      <c r="F699" s="558">
        <f>E699*D699</f>
        <v>0</v>
      </c>
    </row>
    <row r="700" spans="1:6" s="383" customFormat="1">
      <c r="A700" s="380"/>
      <c r="B700" s="509"/>
      <c r="C700" s="425"/>
      <c r="D700" s="398"/>
      <c r="E700" s="891"/>
      <c r="F700" s="550"/>
    </row>
    <row r="701" spans="1:6" s="383" customFormat="1" ht="38.25">
      <c r="A701" s="457" t="s">
        <v>29</v>
      </c>
      <c r="B701" s="209" t="s">
        <v>2118</v>
      </c>
      <c r="C701" s="273" t="s">
        <v>13</v>
      </c>
      <c r="D701" s="400">
        <v>10</v>
      </c>
      <c r="E701" s="887"/>
      <c r="F701" s="558">
        <f>E701*D701</f>
        <v>0</v>
      </c>
    </row>
    <row r="702" spans="1:6" s="383" customFormat="1">
      <c r="A702" s="457"/>
      <c r="B702" s="465"/>
      <c r="C702" s="273"/>
      <c r="D702" s="400"/>
      <c r="E702" s="887"/>
      <c r="F702" s="558"/>
    </row>
    <row r="703" spans="1:6" s="383" customFormat="1">
      <c r="A703" s="457"/>
      <c r="B703" s="465"/>
      <c r="C703" s="273"/>
      <c r="D703" s="400"/>
      <c r="E703" s="887"/>
      <c r="F703" s="458"/>
    </row>
    <row r="704" spans="1:6" s="383" customFormat="1">
      <c r="A704" s="457"/>
      <c r="B704" s="466"/>
      <c r="C704" s="273"/>
      <c r="D704" s="400"/>
      <c r="E704" s="887"/>
      <c r="F704" s="458"/>
    </row>
    <row r="705" spans="1:6" s="383" customFormat="1">
      <c r="A705" s="380"/>
      <c r="B705" s="509"/>
      <c r="C705" s="425"/>
      <c r="D705" s="398"/>
      <c r="E705" s="891"/>
      <c r="F705" s="550"/>
    </row>
    <row r="706" spans="1:6" s="383" customFormat="1">
      <c r="A706" s="380"/>
      <c r="B706" s="509"/>
      <c r="C706" s="425"/>
      <c r="D706" s="398"/>
      <c r="E706" s="891"/>
      <c r="F706" s="550"/>
    </row>
    <row r="707" spans="1:6" s="383" customFormat="1">
      <c r="A707" s="380"/>
      <c r="B707" s="509" t="s">
        <v>441</v>
      </c>
      <c r="C707" s="425"/>
      <c r="D707" s="398"/>
      <c r="E707" s="891"/>
      <c r="F707" s="544">
        <f>SUM(F675:F702)</f>
        <v>0</v>
      </c>
    </row>
    <row r="708" spans="1:6" s="383" customFormat="1">
      <c r="A708" s="380"/>
      <c r="B708" s="509"/>
      <c r="C708" s="425"/>
      <c r="D708" s="398"/>
      <c r="E708" s="891"/>
      <c r="F708" s="550"/>
    </row>
    <row r="709" spans="1:6" s="383" customFormat="1">
      <c r="A709" s="380"/>
      <c r="B709" s="509"/>
      <c r="C709" s="425"/>
      <c r="D709" s="398"/>
      <c r="E709" s="891"/>
      <c r="F709" s="550"/>
    </row>
    <row r="710" spans="1:6" s="383" customFormat="1">
      <c r="A710" s="380"/>
      <c r="B710" s="509"/>
      <c r="C710" s="425"/>
      <c r="D710" s="398"/>
      <c r="E710" s="891"/>
      <c r="F710" s="550"/>
    </row>
    <row r="711" spans="1:6" s="383" customFormat="1">
      <c r="A711" s="380"/>
      <c r="B711" s="509"/>
      <c r="C711" s="425"/>
      <c r="D711" s="398"/>
      <c r="E711" s="891"/>
      <c r="F711" s="550"/>
    </row>
    <row r="712" spans="1:6" s="383" customFormat="1">
      <c r="A712" s="470" t="s">
        <v>30</v>
      </c>
      <c r="B712" s="509" t="s">
        <v>1704</v>
      </c>
      <c r="C712" s="425"/>
      <c r="D712" s="398"/>
      <c r="E712" s="891"/>
      <c r="F712" s="550"/>
    </row>
    <row r="713" spans="1:6" s="383" customFormat="1">
      <c r="A713" s="470"/>
      <c r="B713" s="509"/>
      <c r="C713" s="425"/>
      <c r="D713" s="398"/>
      <c r="E713" s="891"/>
      <c r="F713" s="550"/>
    </row>
    <row r="714" spans="1:6" s="383" customFormat="1">
      <c r="A714" s="380"/>
      <c r="B714" s="509"/>
      <c r="C714" s="425"/>
      <c r="D714" s="398"/>
      <c r="E714" s="891"/>
      <c r="F714" s="550"/>
    </row>
    <row r="715" spans="1:6" s="383" customFormat="1" ht="25.5">
      <c r="A715" s="528"/>
      <c r="B715" s="530" t="s">
        <v>252</v>
      </c>
      <c r="C715" s="532" t="s">
        <v>253</v>
      </c>
      <c r="D715" s="529" t="s">
        <v>254</v>
      </c>
      <c r="E715" s="879" t="s">
        <v>255</v>
      </c>
      <c r="F715" s="531" t="s">
        <v>256</v>
      </c>
    </row>
    <row r="716" spans="1:6" s="383" customFormat="1">
      <c r="A716" s="455" t="s">
        <v>6</v>
      </c>
      <c r="B716" s="525" t="s">
        <v>1705</v>
      </c>
      <c r="C716" s="404" t="s">
        <v>312</v>
      </c>
      <c r="D716" s="404">
        <v>100</v>
      </c>
      <c r="E716" s="887"/>
      <c r="F716" s="556"/>
    </row>
    <row r="717" spans="1:6" s="383" customFormat="1">
      <c r="A717" s="455" t="s">
        <v>11</v>
      </c>
      <c r="B717" s="525" t="s">
        <v>2119</v>
      </c>
      <c r="C717" s="404" t="s">
        <v>25</v>
      </c>
      <c r="D717" s="404">
        <v>60</v>
      </c>
      <c r="E717" s="887"/>
      <c r="F717" s="556"/>
    </row>
    <row r="718" spans="1:6" s="383" customFormat="1">
      <c r="A718" s="455" t="s">
        <v>14</v>
      </c>
      <c r="B718" s="525" t="s">
        <v>1706</v>
      </c>
      <c r="C718" s="404" t="s">
        <v>25</v>
      </c>
      <c r="D718" s="404">
        <v>20</v>
      </c>
      <c r="E718" s="887"/>
      <c r="F718" s="556"/>
    </row>
    <row r="719" spans="1:6" s="383" customFormat="1">
      <c r="A719" s="455" t="s">
        <v>15</v>
      </c>
      <c r="B719" s="525" t="s">
        <v>1890</v>
      </c>
      <c r="C719" s="404" t="s">
        <v>312</v>
      </c>
      <c r="D719" s="404">
        <v>220</v>
      </c>
      <c r="E719" s="887"/>
      <c r="F719" s="556"/>
    </row>
    <row r="720" spans="1:6" s="383" customFormat="1">
      <c r="A720" s="455" t="s">
        <v>18</v>
      </c>
      <c r="B720" s="525" t="s">
        <v>1707</v>
      </c>
      <c r="C720" s="404" t="s">
        <v>312</v>
      </c>
      <c r="D720" s="404">
        <v>110</v>
      </c>
      <c r="E720" s="887"/>
      <c r="F720" s="556"/>
    </row>
    <row r="721" spans="1:6" s="383" customFormat="1">
      <c r="A721" s="455" t="s">
        <v>21</v>
      </c>
      <c r="B721" s="525" t="s">
        <v>1708</v>
      </c>
      <c r="C721" s="404" t="s">
        <v>13</v>
      </c>
      <c r="D721" s="404">
        <v>100</v>
      </c>
      <c r="E721" s="887"/>
      <c r="F721" s="556"/>
    </row>
    <row r="722" spans="1:6" s="455" customFormat="1">
      <c r="A722" s="455" t="s">
        <v>22</v>
      </c>
      <c r="B722" s="525" t="s">
        <v>1709</v>
      </c>
      <c r="C722" s="455" t="s">
        <v>312</v>
      </c>
      <c r="D722" s="455">
        <v>150</v>
      </c>
      <c r="E722" s="900"/>
    </row>
    <row r="723" spans="1:6" s="383" customFormat="1" ht="25.5">
      <c r="A723" s="455" t="s">
        <v>24</v>
      </c>
      <c r="B723" s="525" t="s">
        <v>2120</v>
      </c>
      <c r="C723" s="404" t="s">
        <v>25</v>
      </c>
      <c r="D723" s="404">
        <v>20</v>
      </c>
      <c r="E723" s="887"/>
      <c r="F723" s="556"/>
    </row>
    <row r="724" spans="1:6" s="383" customFormat="1">
      <c r="A724" s="455" t="s">
        <v>27</v>
      </c>
      <c r="B724" s="525" t="s">
        <v>1710</v>
      </c>
      <c r="C724" s="404" t="s">
        <v>25</v>
      </c>
      <c r="D724" s="404">
        <v>20</v>
      </c>
      <c r="E724" s="887"/>
      <c r="F724" s="556"/>
    </row>
    <row r="725" spans="1:6" s="383" customFormat="1">
      <c r="A725" s="957"/>
      <c r="B725" s="958" t="s">
        <v>1711</v>
      </c>
      <c r="C725" s="404" t="s">
        <v>312</v>
      </c>
      <c r="D725" s="404">
        <v>200</v>
      </c>
      <c r="E725" s="887"/>
      <c r="F725" s="556"/>
    </row>
    <row r="726" spans="1:6" s="383" customFormat="1">
      <c r="A726" s="957"/>
      <c r="B726" s="958"/>
      <c r="C726" s="404"/>
      <c r="D726" s="404"/>
      <c r="E726" s="887"/>
      <c r="F726" s="556"/>
    </row>
    <row r="727" spans="1:6" s="383" customFormat="1">
      <c r="A727" s="455" t="s">
        <v>28</v>
      </c>
      <c r="B727" s="465" t="s">
        <v>2121</v>
      </c>
      <c r="C727" s="455" t="s">
        <v>25</v>
      </c>
      <c r="D727" s="382">
        <v>4</v>
      </c>
      <c r="E727" s="901"/>
      <c r="F727" s="556"/>
    </row>
    <row r="728" spans="1:6" s="383" customFormat="1" ht="25.5">
      <c r="A728" s="455" t="s">
        <v>29</v>
      </c>
      <c r="B728" s="465" t="s">
        <v>1712</v>
      </c>
      <c r="C728" s="455" t="s">
        <v>13</v>
      </c>
      <c r="D728" s="382">
        <v>1</v>
      </c>
      <c r="E728" s="901"/>
      <c r="F728" s="556"/>
    </row>
    <row r="729" spans="1:6" s="383" customFormat="1" ht="25.5">
      <c r="A729" s="455" t="s">
        <v>30</v>
      </c>
      <c r="B729" s="465" t="s">
        <v>1713</v>
      </c>
      <c r="C729" s="455" t="s">
        <v>13</v>
      </c>
      <c r="D729" s="382">
        <v>2</v>
      </c>
      <c r="E729" s="901"/>
      <c r="F729" s="556"/>
    </row>
    <row r="730" spans="1:6" s="383" customFormat="1">
      <c r="A730" s="455" t="s">
        <v>31</v>
      </c>
      <c r="B730" s="209" t="s">
        <v>1714</v>
      </c>
      <c r="C730" s="455" t="s">
        <v>25</v>
      </c>
      <c r="D730" s="382">
        <v>2</v>
      </c>
      <c r="E730" s="901"/>
      <c r="F730" s="556"/>
    </row>
    <row r="731" spans="1:6" s="383" customFormat="1">
      <c r="A731" s="455" t="s">
        <v>32</v>
      </c>
      <c r="B731" s="525" t="s">
        <v>1715</v>
      </c>
      <c r="C731" s="404" t="s">
        <v>25</v>
      </c>
      <c r="D731" s="404">
        <v>3</v>
      </c>
      <c r="E731" s="887"/>
      <c r="F731" s="556"/>
    </row>
    <row r="732" spans="1:6" s="383" customFormat="1">
      <c r="A732" s="455" t="s">
        <v>33</v>
      </c>
      <c r="B732" s="525" t="s">
        <v>1716</v>
      </c>
      <c r="C732" s="404" t="s">
        <v>13</v>
      </c>
      <c r="D732" s="404">
        <v>5</v>
      </c>
      <c r="E732" s="887"/>
      <c r="F732" s="556"/>
    </row>
    <row r="733" spans="1:6" s="383" customFormat="1">
      <c r="A733" s="455" t="s">
        <v>36</v>
      </c>
      <c r="B733" s="525" t="s">
        <v>1717</v>
      </c>
      <c r="C733" s="404" t="s">
        <v>13</v>
      </c>
      <c r="D733" s="404">
        <v>1</v>
      </c>
      <c r="E733" s="887"/>
      <c r="F733" s="556"/>
    </row>
    <row r="734" spans="1:6" s="383" customFormat="1">
      <c r="A734" s="467" t="s">
        <v>37</v>
      </c>
      <c r="B734" s="525" t="s">
        <v>1718</v>
      </c>
      <c r="C734" s="404" t="s">
        <v>13</v>
      </c>
      <c r="D734" s="404">
        <v>10</v>
      </c>
      <c r="E734" s="887"/>
      <c r="F734" s="556"/>
    </row>
    <row r="735" spans="1:6" s="383" customFormat="1">
      <c r="A735" s="455" t="s">
        <v>38</v>
      </c>
      <c r="B735" s="525" t="s">
        <v>2122</v>
      </c>
      <c r="C735" s="404" t="s">
        <v>13</v>
      </c>
      <c r="D735" s="404">
        <v>2</v>
      </c>
      <c r="E735" s="887"/>
      <c r="F735" s="556"/>
    </row>
    <row r="736" spans="1:6" s="383" customFormat="1">
      <c r="A736" s="455" t="s">
        <v>39</v>
      </c>
      <c r="B736" s="525" t="s">
        <v>1719</v>
      </c>
      <c r="C736" s="404" t="s">
        <v>17</v>
      </c>
      <c r="D736" s="404">
        <v>50</v>
      </c>
      <c r="E736" s="887"/>
      <c r="F736" s="556"/>
    </row>
    <row r="737" spans="1:6" s="383" customFormat="1">
      <c r="A737" s="455" t="s">
        <v>40</v>
      </c>
      <c r="B737" s="525" t="s">
        <v>1720</v>
      </c>
      <c r="C737" s="404" t="s">
        <v>312</v>
      </c>
      <c r="D737" s="404">
        <v>100</v>
      </c>
      <c r="E737" s="887"/>
      <c r="F737" s="556"/>
    </row>
    <row r="738" spans="1:6" s="383" customFormat="1">
      <c r="A738" s="455" t="s">
        <v>41</v>
      </c>
      <c r="B738" s="525" t="s">
        <v>1721</v>
      </c>
      <c r="C738" s="404" t="s">
        <v>271</v>
      </c>
      <c r="D738" s="404">
        <v>1</v>
      </c>
      <c r="E738" s="887"/>
      <c r="F738" s="556"/>
    </row>
    <row r="739" spans="1:6" s="383" customFormat="1">
      <c r="A739" s="957" t="s">
        <v>43</v>
      </c>
      <c r="B739" s="958" t="s">
        <v>1722</v>
      </c>
      <c r="C739" s="404"/>
      <c r="D739" s="404"/>
      <c r="E739" s="887"/>
      <c r="F739" s="556"/>
    </row>
    <row r="740" spans="1:6" s="383" customFormat="1">
      <c r="A740" s="957"/>
      <c r="B740" s="958"/>
      <c r="C740" s="404"/>
      <c r="D740" s="404"/>
      <c r="E740" s="887"/>
      <c r="F740" s="556"/>
    </row>
    <row r="741" spans="1:6" s="383" customFormat="1">
      <c r="A741" s="957"/>
      <c r="B741" s="958"/>
      <c r="C741" s="404"/>
      <c r="D741" s="404"/>
      <c r="E741" s="887"/>
      <c r="F741" s="556"/>
    </row>
    <row r="742" spans="1:6" s="383" customFormat="1">
      <c r="A742" s="957"/>
      <c r="B742" s="958"/>
      <c r="C742" s="404" t="s">
        <v>271</v>
      </c>
      <c r="D742" s="404">
        <v>1</v>
      </c>
      <c r="E742" s="887"/>
      <c r="F742" s="556"/>
    </row>
    <row r="743" spans="1:6" s="383" customFormat="1">
      <c r="A743" s="441"/>
      <c r="B743" s="511"/>
      <c r="C743" s="404"/>
      <c r="D743" s="404"/>
      <c r="E743" s="887"/>
      <c r="F743" s="556"/>
    </row>
    <row r="744" spans="1:6" s="383" customFormat="1">
      <c r="A744" s="441"/>
      <c r="B744" s="524" t="s">
        <v>449</v>
      </c>
      <c r="C744" s="404"/>
      <c r="D744" s="404"/>
      <c r="E744" s="887"/>
      <c r="F744" s="556"/>
    </row>
    <row r="745" spans="1:6" s="383" customFormat="1">
      <c r="A745" s="380"/>
      <c r="B745" s="509"/>
      <c r="C745" s="425"/>
      <c r="D745" s="398"/>
      <c r="E745" s="549"/>
      <c r="F745" s="550"/>
    </row>
    <row r="746" spans="1:6" s="383" customFormat="1">
      <c r="A746" s="380"/>
      <c r="B746" s="509"/>
      <c r="C746" s="425"/>
      <c r="D746" s="398"/>
      <c r="E746" s="549"/>
      <c r="F746" s="550"/>
    </row>
    <row r="747" spans="1:6" s="383" customFormat="1">
      <c r="A747" s="380"/>
      <c r="B747" s="509"/>
      <c r="C747" s="425"/>
      <c r="D747" s="398"/>
      <c r="E747" s="549"/>
      <c r="F747" s="550"/>
    </row>
    <row r="748" spans="1:6" s="383" customFormat="1">
      <c r="A748" s="470" t="s">
        <v>31</v>
      </c>
      <c r="B748" s="509" t="s">
        <v>442</v>
      </c>
      <c r="C748" s="425"/>
      <c r="D748" s="398"/>
      <c r="E748" s="549"/>
      <c r="F748" s="550"/>
    </row>
    <row r="749" spans="1:6" s="383" customFormat="1">
      <c r="A749" s="380"/>
      <c r="B749" s="509"/>
      <c r="C749" s="425"/>
      <c r="D749" s="398"/>
      <c r="E749" s="549"/>
      <c r="F749" s="550"/>
    </row>
    <row r="750" spans="1:6" s="383" customFormat="1">
      <c r="A750" s="491"/>
      <c r="B750" s="219" t="s">
        <v>1</v>
      </c>
      <c r="C750" s="273"/>
      <c r="D750" s="273"/>
      <c r="E750" s="458"/>
      <c r="F750" s="458"/>
    </row>
    <row r="751" spans="1:6" s="383" customFormat="1" ht="54.75" customHeight="1">
      <c r="A751" s="491"/>
      <c r="B751" s="954" t="s">
        <v>443</v>
      </c>
      <c r="C751" s="954"/>
      <c r="D751" s="954"/>
      <c r="E751" s="954"/>
      <c r="F751" s="458"/>
    </row>
    <row r="752" spans="1:6" s="383" customFormat="1">
      <c r="A752" s="491"/>
      <c r="B752" s="953" t="s">
        <v>444</v>
      </c>
      <c r="C752" s="953"/>
      <c r="D752" s="953"/>
      <c r="E752" s="953"/>
      <c r="F752" s="458"/>
    </row>
    <row r="753" spans="1:6" s="383" customFormat="1" ht="42.75" customHeight="1">
      <c r="A753" s="491"/>
      <c r="B753" s="954" t="s">
        <v>445</v>
      </c>
      <c r="C753" s="954"/>
      <c r="D753" s="954"/>
      <c r="E753" s="954"/>
      <c r="F753" s="458"/>
    </row>
    <row r="754" spans="1:6" s="383" customFormat="1">
      <c r="A754" s="491"/>
      <c r="B754" s="348"/>
      <c r="C754" s="273"/>
      <c r="D754" s="273"/>
      <c r="E754" s="458"/>
      <c r="F754" s="458"/>
    </row>
    <row r="755" spans="1:6" s="383" customFormat="1" ht="25.5">
      <c r="A755" s="528"/>
      <c r="B755" s="530" t="s">
        <v>252</v>
      </c>
      <c r="C755" s="532" t="s">
        <v>253</v>
      </c>
      <c r="D755" s="529" t="s">
        <v>254</v>
      </c>
      <c r="E755" s="533" t="s">
        <v>255</v>
      </c>
      <c r="F755" s="531" t="s">
        <v>256</v>
      </c>
    </row>
    <row r="756" spans="1:6" s="383" customFormat="1" ht="102">
      <c r="A756" s="441" t="s">
        <v>6</v>
      </c>
      <c r="B756" s="415" t="s">
        <v>2123</v>
      </c>
      <c r="C756" s="404"/>
      <c r="D756" s="210"/>
      <c r="E756" s="555"/>
      <c r="F756" s="442"/>
    </row>
    <row r="757" spans="1:6" s="383" customFormat="1">
      <c r="A757" s="441"/>
      <c r="B757" s="511"/>
      <c r="C757" s="404" t="s">
        <v>271</v>
      </c>
      <c r="D757" s="404">
        <v>1</v>
      </c>
      <c r="E757" s="555"/>
      <c r="F757" s="237">
        <f>SUM(D757*E757)</f>
        <v>0</v>
      </c>
    </row>
    <row r="758" spans="1:6" s="383" customFormat="1">
      <c r="A758" s="441"/>
      <c r="B758" s="511"/>
      <c r="C758" s="404"/>
      <c r="D758" s="404"/>
      <c r="E758" s="555"/>
      <c r="F758" s="237"/>
    </row>
    <row r="759" spans="1:6" s="383" customFormat="1" ht="140.25">
      <c r="A759" s="441" t="s">
        <v>11</v>
      </c>
      <c r="B759" s="526" t="s">
        <v>2445</v>
      </c>
      <c r="C759" s="404"/>
      <c r="D759" s="404"/>
      <c r="E759" s="555"/>
      <c r="F759" s="237"/>
    </row>
    <row r="760" spans="1:6" s="383" customFormat="1">
      <c r="A760" s="441"/>
      <c r="B760" s="511"/>
      <c r="C760" s="404" t="s">
        <v>271</v>
      </c>
      <c r="D760" s="404">
        <v>1</v>
      </c>
      <c r="E760" s="555"/>
      <c r="F760" s="237">
        <f>SUM(D760*E760)</f>
        <v>0</v>
      </c>
    </row>
    <row r="761" spans="1:6" s="383" customFormat="1">
      <c r="A761" s="441"/>
      <c r="B761" s="511"/>
      <c r="C761" s="404"/>
      <c r="D761" s="404"/>
      <c r="E761" s="555"/>
      <c r="F761" s="237"/>
    </row>
    <row r="762" spans="1:6" s="383" customFormat="1" ht="25.5">
      <c r="A762" s="457" t="s">
        <v>14</v>
      </c>
      <c r="B762" s="522" t="s">
        <v>2433</v>
      </c>
      <c r="C762" s="397"/>
      <c r="D762" s="397"/>
      <c r="E762" s="896"/>
      <c r="F762" s="397"/>
    </row>
    <row r="763" spans="1:6" s="383" customFormat="1">
      <c r="A763" s="457"/>
      <c r="B763" s="522"/>
      <c r="C763" s="277" t="s">
        <v>13</v>
      </c>
      <c r="D763" s="277">
        <v>2</v>
      </c>
      <c r="E763" s="887"/>
      <c r="F763" s="237">
        <f>SUM(D763*E763)</f>
        <v>0</v>
      </c>
    </row>
    <row r="764" spans="1:6" s="383" customFormat="1">
      <c r="A764" s="441"/>
      <c r="B764" s="511"/>
      <c r="C764" s="210"/>
      <c r="D764" s="404"/>
      <c r="E764" s="555"/>
      <c r="F764" s="237"/>
    </row>
    <row r="765" spans="1:6" s="383" customFormat="1" ht="38.25">
      <c r="A765" s="441" t="s">
        <v>15</v>
      </c>
      <c r="B765" s="522" t="s">
        <v>2126</v>
      </c>
      <c r="C765" s="397"/>
      <c r="D765" s="397"/>
      <c r="E765" s="896"/>
      <c r="F765" s="397"/>
    </row>
    <row r="766" spans="1:6" s="383" customFormat="1">
      <c r="A766" s="441"/>
      <c r="B766" s="522"/>
      <c r="C766" s="277" t="s">
        <v>13</v>
      </c>
      <c r="D766" s="277">
        <v>119</v>
      </c>
      <c r="E766" s="308"/>
      <c r="F766" s="237">
        <f>SUM(D766*E766)</f>
        <v>0</v>
      </c>
    </row>
    <row r="767" spans="1:6" s="383" customFormat="1">
      <c r="A767" s="441"/>
      <c r="B767" s="522"/>
      <c r="C767" s="277"/>
      <c r="D767" s="277"/>
      <c r="E767" s="308"/>
      <c r="F767" s="237"/>
    </row>
    <row r="768" spans="1:6" s="383" customFormat="1" ht="25.5">
      <c r="A768" s="441" t="s">
        <v>18</v>
      </c>
      <c r="B768" s="522" t="s">
        <v>2127</v>
      </c>
      <c r="C768" s="397"/>
      <c r="D768" s="397"/>
      <c r="E768" s="896"/>
      <c r="F768" s="397"/>
    </row>
    <row r="769" spans="1:6" s="383" customFormat="1">
      <c r="A769" s="441"/>
      <c r="B769" s="511"/>
      <c r="C769" s="277" t="s">
        <v>13</v>
      </c>
      <c r="D769" s="277">
        <v>5</v>
      </c>
      <c r="E769" s="887"/>
      <c r="F769" s="237">
        <f>SUM(D769*E769)</f>
        <v>0</v>
      </c>
    </row>
    <row r="770" spans="1:6" s="383" customFormat="1">
      <c r="A770" s="441"/>
      <c r="B770" s="511"/>
      <c r="C770" s="210"/>
      <c r="D770" s="404"/>
      <c r="E770" s="555"/>
      <c r="F770" s="237"/>
    </row>
    <row r="771" spans="1:6" s="383" customFormat="1" ht="25.5">
      <c r="A771" s="441" t="s">
        <v>21</v>
      </c>
      <c r="B771" s="522" t="s">
        <v>2128</v>
      </c>
      <c r="C771" s="397"/>
      <c r="D771" s="397"/>
      <c r="E771" s="896"/>
      <c r="F771" s="397"/>
    </row>
    <row r="772" spans="1:6" s="383" customFormat="1">
      <c r="A772" s="441"/>
      <c r="B772" s="522"/>
      <c r="C772" s="277" t="s">
        <v>13</v>
      </c>
      <c r="D772" s="277">
        <v>9</v>
      </c>
      <c r="E772" s="887"/>
      <c r="F772" s="237">
        <f>SUM(D772*E772)</f>
        <v>0</v>
      </c>
    </row>
    <row r="773" spans="1:6" s="383" customFormat="1">
      <c r="A773" s="441"/>
      <c r="B773" s="511"/>
      <c r="C773" s="210"/>
      <c r="D773" s="210"/>
      <c r="E773" s="555"/>
      <c r="F773" s="237"/>
    </row>
    <row r="774" spans="1:6" s="383" customFormat="1" ht="25.5">
      <c r="A774" s="457" t="s">
        <v>22</v>
      </c>
      <c r="B774" s="522" t="s">
        <v>2449</v>
      </c>
      <c r="C774" s="397"/>
      <c r="D774" s="397"/>
      <c r="E774" s="896"/>
      <c r="F774" s="397"/>
    </row>
    <row r="775" spans="1:6" s="383" customFormat="1">
      <c r="A775" s="457"/>
      <c r="B775" s="522"/>
      <c r="C775" s="277" t="s">
        <v>13</v>
      </c>
      <c r="D775" s="277">
        <v>9</v>
      </c>
      <c r="E775" s="887"/>
      <c r="F775" s="237">
        <f>SUM(D775*E775)</f>
        <v>0</v>
      </c>
    </row>
    <row r="776" spans="1:6" s="383" customFormat="1">
      <c r="A776" s="441"/>
      <c r="B776" s="511"/>
      <c r="C776" s="210"/>
      <c r="D776" s="210"/>
      <c r="E776" s="555"/>
      <c r="F776" s="237"/>
    </row>
    <row r="777" spans="1:6" s="383" customFormat="1" ht="25.5">
      <c r="A777" s="441" t="s">
        <v>24</v>
      </c>
      <c r="B777" s="522" t="s">
        <v>2448</v>
      </c>
      <c r="C777" s="397"/>
      <c r="D777" s="397"/>
      <c r="E777" s="896"/>
      <c r="F777" s="397"/>
    </row>
    <row r="778" spans="1:6" s="383" customFormat="1">
      <c r="A778" s="441"/>
      <c r="B778" s="522"/>
      <c r="C778" s="277" t="s">
        <v>13</v>
      </c>
      <c r="D778" s="277">
        <v>12</v>
      </c>
      <c r="E778" s="308"/>
      <c r="F778" s="237">
        <f>SUM(D778*E778)</f>
        <v>0</v>
      </c>
    </row>
    <row r="779" spans="1:6" s="383" customFormat="1">
      <c r="A779" s="441"/>
      <c r="B779" s="511"/>
      <c r="C779" s="210"/>
      <c r="D779" s="210"/>
      <c r="E779" s="308"/>
      <c r="F779" s="237"/>
    </row>
    <row r="780" spans="1:6" s="383" customFormat="1" ht="25.5">
      <c r="A780" s="441" t="s">
        <v>27</v>
      </c>
      <c r="B780" s="522" t="s">
        <v>2124</v>
      </c>
      <c r="C780" s="397"/>
      <c r="D780" s="397"/>
      <c r="E780" s="896"/>
      <c r="F780" s="397"/>
    </row>
    <row r="781" spans="1:6" s="383" customFormat="1">
      <c r="A781" s="441"/>
      <c r="B781" s="522"/>
      <c r="C781" s="210" t="s">
        <v>13</v>
      </c>
      <c r="D781" s="210">
        <v>2</v>
      </c>
      <c r="E781" s="308"/>
      <c r="F781" s="237">
        <f>SUM(D781*E781)</f>
        <v>0</v>
      </c>
    </row>
    <row r="782" spans="1:6" s="383" customFormat="1">
      <c r="A782" s="441"/>
      <c r="B782" s="522"/>
      <c r="C782" s="210"/>
      <c r="D782" s="210"/>
      <c r="E782" s="308"/>
      <c r="F782" s="237"/>
    </row>
    <row r="783" spans="1:6" s="383" customFormat="1" ht="25.5">
      <c r="A783" s="441" t="s">
        <v>28</v>
      </c>
      <c r="B783" s="522" t="s">
        <v>2447</v>
      </c>
      <c r="C783" s="397"/>
      <c r="D783" s="397"/>
      <c r="E783" s="896"/>
      <c r="F783" s="397"/>
    </row>
    <row r="784" spans="1:6" s="383" customFormat="1">
      <c r="A784" s="441"/>
      <c r="B784" s="522"/>
      <c r="C784" s="277" t="s">
        <v>13</v>
      </c>
      <c r="D784" s="277">
        <v>2</v>
      </c>
      <c r="E784" s="308"/>
      <c r="F784" s="237">
        <f>SUM(D784*E784)</f>
        <v>0</v>
      </c>
    </row>
    <row r="785" spans="1:6" s="383" customFormat="1">
      <c r="A785" s="441"/>
      <c r="B785" s="511"/>
      <c r="C785" s="210"/>
      <c r="D785" s="210"/>
      <c r="E785" s="308"/>
      <c r="F785" s="237"/>
    </row>
    <row r="786" spans="1:6" s="383" customFormat="1" ht="25.5">
      <c r="A786" s="441" t="s">
        <v>29</v>
      </c>
      <c r="B786" s="522" t="s">
        <v>2446</v>
      </c>
      <c r="C786" s="397"/>
      <c r="D786" s="397"/>
      <c r="E786" s="896"/>
      <c r="F786" s="397"/>
    </row>
    <row r="787" spans="1:6" s="383" customFormat="1">
      <c r="A787" s="441"/>
      <c r="B787" s="522"/>
      <c r="C787" s="277" t="s">
        <v>13</v>
      </c>
      <c r="D787" s="277">
        <v>2</v>
      </c>
      <c r="E787" s="308"/>
      <c r="F787" s="237">
        <f>SUM(D787*E787)</f>
        <v>0</v>
      </c>
    </row>
    <row r="788" spans="1:6" s="383" customFormat="1">
      <c r="A788" s="441"/>
      <c r="B788" s="522"/>
      <c r="C788" s="277"/>
      <c r="D788" s="277"/>
      <c r="E788" s="308"/>
      <c r="F788" s="237"/>
    </row>
    <row r="789" spans="1:6" s="383" customFormat="1">
      <c r="A789" s="441" t="s">
        <v>30</v>
      </c>
      <c r="B789" s="522" t="s">
        <v>2129</v>
      </c>
      <c r="C789" s="277" t="s">
        <v>13</v>
      </c>
      <c r="D789" s="277">
        <v>1</v>
      </c>
      <c r="E789" s="308"/>
      <c r="F789" s="237">
        <f>SUM(D789*E789)</f>
        <v>0</v>
      </c>
    </row>
    <row r="790" spans="1:6" s="383" customFormat="1">
      <c r="A790" s="441"/>
      <c r="B790" s="522"/>
      <c r="C790" s="277"/>
      <c r="D790" s="277"/>
      <c r="E790" s="308"/>
      <c r="F790" s="237"/>
    </row>
    <row r="791" spans="1:6" s="383" customFormat="1" ht="25.5">
      <c r="A791" s="441" t="s">
        <v>31</v>
      </c>
      <c r="B791" s="522" t="s">
        <v>2130</v>
      </c>
      <c r="C791" s="397"/>
      <c r="D791" s="397"/>
      <c r="E791" s="896"/>
      <c r="F791" s="397"/>
    </row>
    <row r="792" spans="1:6" s="383" customFormat="1">
      <c r="A792" s="441"/>
      <c r="B792" s="522"/>
      <c r="C792" s="277" t="s">
        <v>13</v>
      </c>
      <c r="D792" s="277">
        <v>18</v>
      </c>
      <c r="E792" s="308"/>
      <c r="F792" s="237">
        <f>SUM(D792*E792)</f>
        <v>0</v>
      </c>
    </row>
    <row r="793" spans="1:6" s="383" customFormat="1">
      <c r="A793" s="441"/>
      <c r="B793" s="522"/>
      <c r="C793" s="277"/>
      <c r="D793" s="277"/>
      <c r="E793" s="308"/>
      <c r="F793" s="237"/>
    </row>
    <row r="794" spans="1:6" s="383" customFormat="1" ht="51">
      <c r="A794" s="441" t="s">
        <v>32</v>
      </c>
      <c r="B794" s="522" t="s">
        <v>2450</v>
      </c>
      <c r="C794" s="277" t="s">
        <v>312</v>
      </c>
      <c r="D794" s="277">
        <v>1700</v>
      </c>
      <c r="E794" s="308"/>
      <c r="F794" s="237">
        <f>SUM(D794*E794)</f>
        <v>0</v>
      </c>
    </row>
    <row r="795" spans="1:6" s="383" customFormat="1">
      <c r="A795" s="441"/>
      <c r="B795" s="522"/>
      <c r="C795" s="277"/>
      <c r="D795" s="277"/>
      <c r="E795" s="308"/>
      <c r="F795" s="237"/>
    </row>
    <row r="796" spans="1:6" s="383" customFormat="1" ht="25.5">
      <c r="A796" s="441" t="s">
        <v>33</v>
      </c>
      <c r="B796" s="522" t="s">
        <v>2444</v>
      </c>
      <c r="C796" s="277" t="s">
        <v>312</v>
      </c>
      <c r="D796" s="277">
        <v>150</v>
      </c>
      <c r="E796" s="308"/>
      <c r="F796" s="237">
        <f>SUM(D796*E796)</f>
        <v>0</v>
      </c>
    </row>
    <row r="797" spans="1:6" s="383" customFormat="1">
      <c r="A797" s="441"/>
      <c r="B797" s="511"/>
      <c r="C797" s="210"/>
      <c r="D797" s="210"/>
      <c r="E797" s="902"/>
      <c r="F797" s="237"/>
    </row>
    <row r="798" spans="1:6" s="383" customFormat="1" ht="25.5">
      <c r="A798" s="457" t="s">
        <v>36</v>
      </c>
      <c r="B798" s="258" t="s">
        <v>446</v>
      </c>
      <c r="C798" s="277" t="s">
        <v>266</v>
      </c>
      <c r="D798" s="273">
        <v>1</v>
      </c>
      <c r="E798" s="887"/>
      <c r="F798" s="237">
        <f>SUM(D798*E798)</f>
        <v>0</v>
      </c>
    </row>
    <row r="799" spans="1:6" s="383" customFormat="1">
      <c r="A799" s="457"/>
      <c r="B799" s="258"/>
      <c r="C799" s="277"/>
      <c r="D799" s="273"/>
      <c r="E799" s="887"/>
      <c r="F799" s="237"/>
    </row>
    <row r="800" spans="1:6" s="383" customFormat="1" ht="25.5">
      <c r="A800" s="457" t="s">
        <v>37</v>
      </c>
      <c r="B800" s="421" t="s">
        <v>2125</v>
      </c>
      <c r="C800" s="397"/>
      <c r="D800" s="397"/>
      <c r="E800" s="896"/>
      <c r="F800" s="397"/>
    </row>
    <row r="801" spans="1:6" s="383" customFormat="1">
      <c r="A801" s="457"/>
      <c r="B801" s="258"/>
      <c r="C801" s="277" t="s">
        <v>13</v>
      </c>
      <c r="D801" s="277">
        <v>18</v>
      </c>
      <c r="E801" s="308"/>
      <c r="F801" s="237">
        <f>SUM(D801*E801)</f>
        <v>0</v>
      </c>
    </row>
    <row r="802" spans="1:6" s="383" customFormat="1">
      <c r="A802" s="457"/>
      <c r="B802" s="258"/>
      <c r="C802" s="277"/>
      <c r="D802" s="273"/>
      <c r="E802" s="887"/>
      <c r="F802" s="237"/>
    </row>
    <row r="803" spans="1:6" s="383" customFormat="1" ht="25.5">
      <c r="A803" s="457" t="s">
        <v>38</v>
      </c>
      <c r="B803" s="522" t="s">
        <v>447</v>
      </c>
      <c r="C803" s="277" t="s">
        <v>266</v>
      </c>
      <c r="D803" s="273">
        <v>1</v>
      </c>
      <c r="E803" s="887"/>
      <c r="F803" s="237">
        <f>SUM(D803*E803)</f>
        <v>0</v>
      </c>
    </row>
    <row r="804" spans="1:6" s="383" customFormat="1">
      <c r="A804" s="441"/>
      <c r="B804" s="511"/>
      <c r="C804" s="210"/>
      <c r="D804" s="404"/>
      <c r="E804" s="555"/>
      <c r="F804" s="237"/>
    </row>
    <row r="805" spans="1:6" s="383" customFormat="1">
      <c r="A805" s="441" t="s">
        <v>39</v>
      </c>
      <c r="B805" s="511" t="s">
        <v>448</v>
      </c>
      <c r="C805" s="404" t="s">
        <v>266</v>
      </c>
      <c r="D805" s="404">
        <v>1</v>
      </c>
      <c r="E805" s="555"/>
      <c r="F805" s="237">
        <f>SUM(D805*E805)</f>
        <v>0</v>
      </c>
    </row>
    <row r="806" spans="1:6" s="383" customFormat="1">
      <c r="A806" s="441"/>
      <c r="B806" s="511"/>
      <c r="C806" s="404"/>
      <c r="D806" s="404"/>
      <c r="E806" s="555"/>
      <c r="F806" s="442"/>
    </row>
    <row r="807" spans="1:6" s="383" customFormat="1">
      <c r="A807" s="441"/>
      <c r="B807" s="511"/>
      <c r="C807" s="404"/>
      <c r="D807" s="404"/>
      <c r="E807" s="555"/>
      <c r="F807" s="442"/>
    </row>
    <row r="808" spans="1:6" s="383" customFormat="1">
      <c r="A808" s="441"/>
      <c r="B808" s="511"/>
      <c r="C808" s="404"/>
      <c r="D808" s="404"/>
      <c r="E808" s="555"/>
      <c r="F808" s="442"/>
    </row>
    <row r="809" spans="1:6" s="383" customFormat="1">
      <c r="A809" s="441"/>
      <c r="B809" s="524" t="s">
        <v>1723</v>
      </c>
      <c r="C809" s="404"/>
      <c r="D809" s="404"/>
      <c r="E809" s="555"/>
      <c r="F809" s="442">
        <f>SUM(F757:F805)</f>
        <v>0</v>
      </c>
    </row>
    <row r="810" spans="1:6" s="383" customFormat="1">
      <c r="A810" s="380"/>
      <c r="B810" s="509"/>
      <c r="C810" s="425"/>
      <c r="D810" s="398"/>
      <c r="E810" s="549"/>
      <c r="F810" s="550"/>
    </row>
    <row r="811" spans="1:6" s="383" customFormat="1">
      <c r="A811" s="380"/>
      <c r="B811" s="509"/>
      <c r="C811" s="425"/>
      <c r="D811" s="398"/>
      <c r="E811" s="549"/>
      <c r="F811" s="550"/>
    </row>
    <row r="812" spans="1:6" s="383" customFormat="1">
      <c r="A812" s="380"/>
      <c r="B812" s="509"/>
      <c r="C812" s="425"/>
      <c r="D812" s="398"/>
      <c r="E812" s="549"/>
      <c r="F812" s="550"/>
    </row>
    <row r="813" spans="1:6" s="383" customFormat="1">
      <c r="A813" s="380"/>
      <c r="B813" s="509"/>
      <c r="C813" s="425"/>
      <c r="D813" s="398"/>
      <c r="E813" s="549"/>
      <c r="F813" s="550"/>
    </row>
    <row r="814" spans="1:6" s="383" customFormat="1">
      <c r="A814" s="380"/>
      <c r="B814" s="509"/>
      <c r="C814" s="425"/>
      <c r="D814" s="398"/>
      <c r="E814" s="549"/>
      <c r="F814" s="550"/>
    </row>
    <row r="815" spans="1:6" s="468" customFormat="1">
      <c r="A815" s="447"/>
      <c r="B815" s="431"/>
      <c r="C815" s="425"/>
      <c r="D815" s="446"/>
      <c r="E815" s="559"/>
      <c r="F815" s="559"/>
    </row>
    <row r="816" spans="1:6" s="383" customFormat="1">
      <c r="A816" s="469"/>
      <c r="B816" s="509" t="s">
        <v>452</v>
      </c>
      <c r="C816" s="425"/>
      <c r="D816" s="446"/>
      <c r="E816" s="559"/>
      <c r="F816" s="559"/>
    </row>
    <row r="817" spans="1:6" s="383" customFormat="1">
      <c r="A817" s="469"/>
      <c r="B817" s="509"/>
      <c r="C817" s="425"/>
      <c r="D817" s="446"/>
      <c r="E817" s="559"/>
      <c r="F817" s="559"/>
    </row>
    <row r="818" spans="1:6" s="383" customFormat="1">
      <c r="A818" s="469"/>
      <c r="B818" s="509"/>
      <c r="C818" s="425"/>
      <c r="D818" s="446"/>
      <c r="E818" s="559"/>
      <c r="F818" s="559"/>
    </row>
    <row r="819" spans="1:6" s="385" customFormat="1">
      <c r="A819" s="470" t="s">
        <v>247</v>
      </c>
      <c r="B819" s="427" t="s">
        <v>248</v>
      </c>
      <c r="C819" s="447"/>
      <c r="D819" s="492"/>
      <c r="E819" s="560"/>
      <c r="F819" s="560">
        <f>F20</f>
        <v>0</v>
      </c>
    </row>
    <row r="820" spans="1:6" s="385" customFormat="1">
      <c r="A820" s="471" t="s">
        <v>6</v>
      </c>
      <c r="B820" s="427" t="s">
        <v>251</v>
      </c>
      <c r="C820" s="447"/>
      <c r="D820" s="492"/>
      <c r="E820" s="560"/>
      <c r="F820" s="560">
        <f>F56</f>
        <v>0</v>
      </c>
    </row>
    <row r="821" spans="1:6" s="383" customFormat="1">
      <c r="A821" s="471" t="s">
        <v>11</v>
      </c>
      <c r="B821" s="509" t="s">
        <v>273</v>
      </c>
      <c r="C821" s="493"/>
      <c r="D821" s="494"/>
      <c r="E821" s="561"/>
      <c r="F821" s="561">
        <f>F244</f>
        <v>0</v>
      </c>
    </row>
    <row r="822" spans="1:6" s="383" customFormat="1">
      <c r="A822" s="472" t="s">
        <v>14</v>
      </c>
      <c r="B822" s="509" t="s">
        <v>310</v>
      </c>
      <c r="C822" s="493"/>
      <c r="D822" s="494"/>
      <c r="E822" s="561"/>
      <c r="F822" s="561">
        <f>F343</f>
        <v>0</v>
      </c>
    </row>
    <row r="823" spans="1:6" s="383" customFormat="1">
      <c r="A823" s="471" t="s">
        <v>15</v>
      </c>
      <c r="B823" s="509" t="s">
        <v>345</v>
      </c>
      <c r="C823" s="493"/>
      <c r="D823" s="494"/>
      <c r="E823" s="561"/>
      <c r="F823" s="561">
        <f>F394</f>
        <v>0</v>
      </c>
    </row>
    <row r="824" spans="1:6" s="383" customFormat="1">
      <c r="A824" s="471" t="s">
        <v>18</v>
      </c>
      <c r="B824" s="509" t="s">
        <v>348</v>
      </c>
      <c r="C824" s="493"/>
      <c r="D824" s="494"/>
      <c r="E824" s="561"/>
      <c r="F824" s="561">
        <f>F442</f>
        <v>0</v>
      </c>
    </row>
    <row r="825" spans="1:6" s="383" customFormat="1">
      <c r="A825" s="471" t="s">
        <v>21</v>
      </c>
      <c r="B825" s="509" t="s">
        <v>453</v>
      </c>
      <c r="C825" s="493"/>
      <c r="D825" s="494"/>
      <c r="E825" s="561"/>
      <c r="F825" s="559">
        <f>F505</f>
        <v>0</v>
      </c>
    </row>
    <row r="826" spans="1:6" s="383" customFormat="1">
      <c r="A826" s="471" t="s">
        <v>22</v>
      </c>
      <c r="B826" s="509" t="s">
        <v>383</v>
      </c>
      <c r="C826" s="493"/>
      <c r="D826" s="494"/>
      <c r="E826" s="561"/>
      <c r="F826" s="561">
        <f>F536</f>
        <v>0</v>
      </c>
    </row>
    <row r="827" spans="1:6" s="383" customFormat="1">
      <c r="A827" s="471" t="s">
        <v>24</v>
      </c>
      <c r="B827" s="519" t="s">
        <v>387</v>
      </c>
      <c r="C827" s="493"/>
      <c r="D827" s="494"/>
      <c r="E827" s="561"/>
      <c r="F827" s="561">
        <f>F554</f>
        <v>0</v>
      </c>
    </row>
    <row r="828" spans="1:6" s="383" customFormat="1">
      <c r="A828" s="471" t="s">
        <v>27</v>
      </c>
      <c r="B828" s="519" t="s">
        <v>391</v>
      </c>
      <c r="C828" s="493"/>
      <c r="D828" s="494"/>
      <c r="E828" s="561"/>
      <c r="F828" s="561">
        <f>F586</f>
        <v>0</v>
      </c>
    </row>
    <row r="829" spans="1:6" s="383" customFormat="1">
      <c r="A829" s="471" t="s">
        <v>28</v>
      </c>
      <c r="B829" s="519" t="s">
        <v>399</v>
      </c>
      <c r="C829" s="493"/>
      <c r="D829" s="494"/>
      <c r="E829" s="561"/>
      <c r="F829" s="561">
        <f>F650</f>
        <v>0</v>
      </c>
    </row>
    <row r="830" spans="1:6" s="383" customFormat="1">
      <c r="A830" s="471" t="s">
        <v>29</v>
      </c>
      <c r="B830" s="519" t="s">
        <v>454</v>
      </c>
      <c r="C830" s="493"/>
      <c r="D830" s="494"/>
      <c r="E830" s="561"/>
      <c r="F830" s="561">
        <f>F707</f>
        <v>0</v>
      </c>
    </row>
    <row r="831" spans="1:6" s="383" customFormat="1">
      <c r="A831" s="471" t="s">
        <v>30</v>
      </c>
      <c r="B831" s="519" t="s">
        <v>1704</v>
      </c>
      <c r="C831" s="493"/>
      <c r="D831" s="494"/>
      <c r="E831" s="561"/>
      <c r="F831" s="561">
        <f>F744</f>
        <v>0</v>
      </c>
    </row>
    <row r="832" spans="1:6" s="383" customFormat="1">
      <c r="A832" s="471" t="s">
        <v>31</v>
      </c>
      <c r="B832" s="519" t="s">
        <v>442</v>
      </c>
      <c r="C832" s="493"/>
      <c r="D832" s="494"/>
      <c r="E832" s="561"/>
      <c r="F832" s="561">
        <f>F809</f>
        <v>0</v>
      </c>
    </row>
    <row r="833" spans="1:16" s="497" customFormat="1">
      <c r="A833" s="470"/>
      <c r="B833" s="499"/>
      <c r="C833" s="472"/>
      <c r="D833" s="495"/>
      <c r="E833" s="562"/>
      <c r="F833" s="544"/>
      <c r="G833" s="496"/>
      <c r="H833" s="496"/>
      <c r="I833" s="496"/>
      <c r="J833" s="496"/>
      <c r="K833" s="496"/>
      <c r="L833" s="496"/>
      <c r="M833" s="496"/>
      <c r="N833" s="496"/>
      <c r="O833" s="496"/>
      <c r="P833" s="496"/>
    </row>
    <row r="834" spans="1:16">
      <c r="A834" s="447"/>
    </row>
    <row r="835" spans="1:16">
      <c r="A835" s="447"/>
      <c r="E835" s="263" t="s">
        <v>455</v>
      </c>
      <c r="F835" s="263">
        <f>SUM(F819:F832)</f>
        <v>0</v>
      </c>
    </row>
    <row r="836" spans="1:16">
      <c r="A836" s="447"/>
      <c r="B836" s="523"/>
      <c r="F836" s="563"/>
    </row>
    <row r="837" spans="1:16">
      <c r="A837" s="447"/>
      <c r="F837" s="563"/>
    </row>
    <row r="838" spans="1:16">
      <c r="A838" s="447"/>
      <c r="B838" s="523"/>
      <c r="D838" s="446"/>
      <c r="F838" s="564"/>
    </row>
    <row r="839" spans="1:16">
      <c r="A839" s="447"/>
      <c r="B839" s="523"/>
      <c r="D839" s="446"/>
      <c r="F839" s="564"/>
    </row>
    <row r="840" spans="1:16">
      <c r="A840" s="447"/>
      <c r="B840" s="523"/>
      <c r="D840" s="446"/>
      <c r="F840" s="564"/>
    </row>
    <row r="841" spans="1:16">
      <c r="A841" s="447"/>
      <c r="B841" s="523"/>
      <c r="D841" s="446"/>
      <c r="F841" s="564"/>
    </row>
    <row r="842" spans="1:16">
      <c r="A842" s="447"/>
      <c r="B842" s="523"/>
      <c r="D842" s="446"/>
      <c r="F842" s="564"/>
    </row>
    <row r="843" spans="1:16">
      <c r="A843" s="447"/>
      <c r="B843" s="523"/>
      <c r="D843" s="446"/>
      <c r="F843" s="564"/>
      <c r="G843" s="221"/>
      <c r="H843" s="221"/>
      <c r="I843" s="221"/>
      <c r="J843" s="221"/>
      <c r="K843" s="221"/>
      <c r="L843" s="221"/>
      <c r="M843" s="221"/>
      <c r="N843" s="221"/>
      <c r="O843" s="221"/>
      <c r="P843" s="221"/>
    </row>
    <row r="844" spans="1:16" s="221" customFormat="1">
      <c r="A844" s="473"/>
      <c r="B844" s="337"/>
      <c r="C844" s="210"/>
      <c r="D844" s="474"/>
      <c r="E844" s="263"/>
      <c r="F844" s="565"/>
      <c r="G844" s="272"/>
      <c r="H844" s="272"/>
      <c r="I844" s="272"/>
      <c r="J844" s="272"/>
      <c r="K844" s="272"/>
      <c r="L844" s="272"/>
      <c r="M844" s="272"/>
      <c r="N844" s="272"/>
      <c r="O844" s="272"/>
      <c r="P844" s="272"/>
    </row>
    <row r="845" spans="1:16">
      <c r="C845" s="475"/>
    </row>
    <row r="847" spans="1:16">
      <c r="C847" s="476"/>
    </row>
    <row r="861" spans="1:17">
      <c r="A861" s="477"/>
      <c r="B861" s="337"/>
      <c r="C861" s="478"/>
      <c r="D861" s="479"/>
      <c r="E861" s="566"/>
      <c r="F861" s="566"/>
    </row>
    <row r="862" spans="1:17">
      <c r="A862" s="477"/>
      <c r="B862" s="337"/>
      <c r="C862" s="478"/>
      <c r="D862" s="479"/>
      <c r="E862" s="566"/>
      <c r="F862" s="566"/>
      <c r="G862" s="221"/>
      <c r="H862" s="221"/>
      <c r="I862" s="221"/>
      <c r="J862" s="221"/>
      <c r="K862" s="221"/>
      <c r="L862" s="221"/>
      <c r="M862" s="221"/>
      <c r="N862" s="221"/>
      <c r="O862" s="221"/>
      <c r="P862" s="221"/>
      <c r="Q862" s="221"/>
    </row>
    <row r="863" spans="1:17" s="221" customFormat="1">
      <c r="B863" s="337"/>
      <c r="C863" s="210"/>
      <c r="D863" s="480"/>
      <c r="E863" s="237"/>
      <c r="F863" s="237"/>
    </row>
    <row r="864" spans="1:17" s="221" customFormat="1">
      <c r="B864" s="337"/>
      <c r="C864" s="210"/>
      <c r="D864" s="480"/>
      <c r="E864" s="237"/>
      <c r="F864" s="237"/>
    </row>
    <row r="865" spans="2:17" s="221" customFormat="1">
      <c r="B865" s="337"/>
      <c r="C865" s="210"/>
      <c r="D865" s="480"/>
      <c r="E865" s="237"/>
      <c r="F865" s="237"/>
    </row>
    <row r="866" spans="2:17" s="221" customFormat="1">
      <c r="B866" s="337"/>
      <c r="C866" s="210"/>
      <c r="D866" s="480"/>
      <c r="E866" s="237"/>
      <c r="F866" s="237"/>
      <c r="G866" s="272"/>
      <c r="H866" s="272"/>
      <c r="I866" s="272"/>
      <c r="J866" s="272"/>
      <c r="K866" s="272"/>
      <c r="L866" s="272"/>
      <c r="M866" s="272"/>
      <c r="N866" s="272"/>
      <c r="O866" s="272"/>
      <c r="P866" s="272"/>
      <c r="Q866" s="272"/>
    </row>
  </sheetData>
  <sheetProtection algorithmName="SHA-512" hashValue="fpmFgl+xjFsKCVFSYdpelQVMqUrINBd8hA1jgRiQG1jgraVY/aXQxzz6wGifcE/vDO1ELyD8bjBYNfmWNHdLpQ==" saltValue="piopxHSocxUNpAhvZwOSOw==" spinCount="100000" sheet="1" objects="1" scenarios="1"/>
  <dataConsolidate/>
  <mergeCells count="9">
    <mergeCell ref="B752:E752"/>
    <mergeCell ref="B753:E753"/>
    <mergeCell ref="B7:E7"/>
    <mergeCell ref="B8:F8"/>
    <mergeCell ref="A725:A726"/>
    <mergeCell ref="B725:B726"/>
    <mergeCell ref="A739:A742"/>
    <mergeCell ref="B739:B742"/>
    <mergeCell ref="B751:E751"/>
  </mergeCells>
  <pageMargins left="0.70866141732283472" right="0.70866141732283472" top="0.74803149606299213" bottom="0.74803149606299213" header="0.31496062992125984" footer="0.31496062992125984"/>
  <pageSetup paperSize="9" scale="73" orientation="portrait" r:id="rId1"/>
  <headerFooter>
    <oddHeader>&amp;L&amp;"Arial Narrow,Regular"&amp;10Arhingtrade d.o.o.Gajeva 4710000 Zagreb&amp;C&amp;"Arial Narrow,Regular"&amp;10TENDER TROŠKOVNICI&amp;R&amp;"Arial Narrow,Regular"&amp;10Razvojni centar Ličko-Senjske županije- rekonstrukcija postojeće građevine</oddHeader>
    <oddFooter>&amp;C&amp;"Arial Narrow,Regular"&amp;10&amp;P/&amp;N</oddFooter>
  </headerFooter>
  <rowBreaks count="27" manualBreakCount="27">
    <brk id="21" max="16383" man="1"/>
    <brk id="57" max="16383" man="1"/>
    <brk id="110" max="5" man="1"/>
    <brk id="163" max="5" man="1"/>
    <brk id="214" max="5" man="1"/>
    <brk id="245" max="5" man="1"/>
    <brk id="290" max="5" man="1"/>
    <brk id="334" max="5" man="1"/>
    <brk id="360" max="5" man="1"/>
    <brk id="375" max="5" man="1"/>
    <brk id="389" max="5" man="1"/>
    <brk id="409" max="5" man="1"/>
    <brk id="421" max="5" man="1"/>
    <brk id="443" max="5" man="1"/>
    <brk id="475" max="5" man="1"/>
    <brk id="507" max="5" man="1"/>
    <brk id="527" max="5" man="1"/>
    <brk id="557" max="5" man="1"/>
    <brk id="588" max="5" man="1"/>
    <brk id="626" max="5" man="1"/>
    <brk id="644" max="5" man="1"/>
    <brk id="675" max="5" man="1"/>
    <brk id="708" max="5" man="1"/>
    <brk id="745" max="16383" man="1"/>
    <brk id="766" max="5" man="1"/>
    <brk id="794" max="5" man="1"/>
    <brk id="809" max="5" man="1"/>
  </rowBreaks>
</worksheet>
</file>

<file path=xl/worksheets/sheet6.xml><?xml version="1.0" encoding="utf-8"?>
<worksheet xmlns="http://schemas.openxmlformats.org/spreadsheetml/2006/main" xmlns:r="http://schemas.openxmlformats.org/officeDocument/2006/relationships">
  <sheetPr>
    <tabColor rgb="FF00B0F0"/>
  </sheetPr>
  <dimension ref="A1:F264"/>
  <sheetViews>
    <sheetView showZeros="0" view="pageBreakPreview" topLeftCell="A229" zoomScaleSheetLayoutView="100" workbookViewId="0">
      <selection activeCell="F263" sqref="F263"/>
    </sheetView>
  </sheetViews>
  <sheetFormatPr defaultRowHeight="12.75"/>
  <cols>
    <col min="1" max="1" width="6.5703125" style="334" customWidth="1"/>
    <col min="2" max="2" width="43.5703125" style="337" customWidth="1"/>
    <col min="3" max="3" width="8.42578125" style="210" customWidth="1"/>
    <col min="4" max="4" width="8.7109375" style="206" customWidth="1"/>
    <col min="5" max="5" width="9.85546875" style="336" customWidth="1"/>
    <col min="6" max="6" width="12" style="336" customWidth="1"/>
    <col min="7" max="256" width="9.140625" style="221"/>
    <col min="257" max="257" width="10.28515625" style="221" customWidth="1"/>
    <col min="258" max="258" width="43.5703125" style="221" customWidth="1"/>
    <col min="259" max="259" width="8.42578125" style="221" customWidth="1"/>
    <col min="260" max="260" width="8.7109375" style="221" customWidth="1"/>
    <col min="261" max="261" width="9.85546875" style="221" customWidth="1"/>
    <col min="262" max="262" width="12" style="221" customWidth="1"/>
    <col min="263" max="512" width="9.140625" style="221"/>
    <col min="513" max="513" width="10.28515625" style="221" customWidth="1"/>
    <col min="514" max="514" width="43.5703125" style="221" customWidth="1"/>
    <col min="515" max="515" width="8.42578125" style="221" customWidth="1"/>
    <col min="516" max="516" width="8.7109375" style="221" customWidth="1"/>
    <col min="517" max="517" width="9.85546875" style="221" customWidth="1"/>
    <col min="518" max="518" width="12" style="221" customWidth="1"/>
    <col min="519" max="768" width="9.140625" style="221"/>
    <col min="769" max="769" width="10.28515625" style="221" customWidth="1"/>
    <col min="770" max="770" width="43.5703125" style="221" customWidth="1"/>
    <col min="771" max="771" width="8.42578125" style="221" customWidth="1"/>
    <col min="772" max="772" width="8.7109375" style="221" customWidth="1"/>
    <col min="773" max="773" width="9.85546875" style="221" customWidth="1"/>
    <col min="774" max="774" width="12" style="221" customWidth="1"/>
    <col min="775" max="1024" width="9.140625" style="221"/>
    <col min="1025" max="1025" width="10.28515625" style="221" customWidth="1"/>
    <col min="1026" max="1026" width="43.5703125" style="221" customWidth="1"/>
    <col min="1027" max="1027" width="8.42578125" style="221" customWidth="1"/>
    <col min="1028" max="1028" width="8.7109375" style="221" customWidth="1"/>
    <col min="1029" max="1029" width="9.85546875" style="221" customWidth="1"/>
    <col min="1030" max="1030" width="12" style="221" customWidth="1"/>
    <col min="1031" max="1280" width="9.140625" style="221"/>
    <col min="1281" max="1281" width="10.28515625" style="221" customWidth="1"/>
    <col min="1282" max="1282" width="43.5703125" style="221" customWidth="1"/>
    <col min="1283" max="1283" width="8.42578125" style="221" customWidth="1"/>
    <col min="1284" max="1284" width="8.7109375" style="221" customWidth="1"/>
    <col min="1285" max="1285" width="9.85546875" style="221" customWidth="1"/>
    <col min="1286" max="1286" width="12" style="221" customWidth="1"/>
    <col min="1287" max="1536" width="9.140625" style="221"/>
    <col min="1537" max="1537" width="10.28515625" style="221" customWidth="1"/>
    <col min="1538" max="1538" width="43.5703125" style="221" customWidth="1"/>
    <col min="1539" max="1539" width="8.42578125" style="221" customWidth="1"/>
    <col min="1540" max="1540" width="8.7109375" style="221" customWidth="1"/>
    <col min="1541" max="1541" width="9.85546875" style="221" customWidth="1"/>
    <col min="1542" max="1542" width="12" style="221" customWidth="1"/>
    <col min="1543" max="1792" width="9.140625" style="221"/>
    <col min="1793" max="1793" width="10.28515625" style="221" customWidth="1"/>
    <col min="1794" max="1794" width="43.5703125" style="221" customWidth="1"/>
    <col min="1795" max="1795" width="8.42578125" style="221" customWidth="1"/>
    <col min="1796" max="1796" width="8.7109375" style="221" customWidth="1"/>
    <col min="1797" max="1797" width="9.85546875" style="221" customWidth="1"/>
    <col min="1798" max="1798" width="12" style="221" customWidth="1"/>
    <col min="1799" max="2048" width="9.140625" style="221"/>
    <col min="2049" max="2049" width="10.28515625" style="221" customWidth="1"/>
    <col min="2050" max="2050" width="43.5703125" style="221" customWidth="1"/>
    <col min="2051" max="2051" width="8.42578125" style="221" customWidth="1"/>
    <col min="2052" max="2052" width="8.7109375" style="221" customWidth="1"/>
    <col min="2053" max="2053" width="9.85546875" style="221" customWidth="1"/>
    <col min="2054" max="2054" width="12" style="221" customWidth="1"/>
    <col min="2055" max="2304" width="9.140625" style="221"/>
    <col min="2305" max="2305" width="10.28515625" style="221" customWidth="1"/>
    <col min="2306" max="2306" width="43.5703125" style="221" customWidth="1"/>
    <col min="2307" max="2307" width="8.42578125" style="221" customWidth="1"/>
    <col min="2308" max="2308" width="8.7109375" style="221" customWidth="1"/>
    <col min="2309" max="2309" width="9.85546875" style="221" customWidth="1"/>
    <col min="2310" max="2310" width="12" style="221" customWidth="1"/>
    <col min="2311" max="2560" width="9.140625" style="221"/>
    <col min="2561" max="2561" width="10.28515625" style="221" customWidth="1"/>
    <col min="2562" max="2562" width="43.5703125" style="221" customWidth="1"/>
    <col min="2563" max="2563" width="8.42578125" style="221" customWidth="1"/>
    <col min="2564" max="2564" width="8.7109375" style="221" customWidth="1"/>
    <col min="2565" max="2565" width="9.85546875" style="221" customWidth="1"/>
    <col min="2566" max="2566" width="12" style="221" customWidth="1"/>
    <col min="2567" max="2816" width="9.140625" style="221"/>
    <col min="2817" max="2817" width="10.28515625" style="221" customWidth="1"/>
    <col min="2818" max="2818" width="43.5703125" style="221" customWidth="1"/>
    <col min="2819" max="2819" width="8.42578125" style="221" customWidth="1"/>
    <col min="2820" max="2820" width="8.7109375" style="221" customWidth="1"/>
    <col min="2821" max="2821" width="9.85546875" style="221" customWidth="1"/>
    <col min="2822" max="2822" width="12" style="221" customWidth="1"/>
    <col min="2823" max="3072" width="9.140625" style="221"/>
    <col min="3073" max="3073" width="10.28515625" style="221" customWidth="1"/>
    <col min="3074" max="3074" width="43.5703125" style="221" customWidth="1"/>
    <col min="3075" max="3075" width="8.42578125" style="221" customWidth="1"/>
    <col min="3076" max="3076" width="8.7109375" style="221" customWidth="1"/>
    <col min="3077" max="3077" width="9.85546875" style="221" customWidth="1"/>
    <col min="3078" max="3078" width="12" style="221" customWidth="1"/>
    <col min="3079" max="3328" width="9.140625" style="221"/>
    <col min="3329" max="3329" width="10.28515625" style="221" customWidth="1"/>
    <col min="3330" max="3330" width="43.5703125" style="221" customWidth="1"/>
    <col min="3331" max="3331" width="8.42578125" style="221" customWidth="1"/>
    <col min="3332" max="3332" width="8.7109375" style="221" customWidth="1"/>
    <col min="3333" max="3333" width="9.85546875" style="221" customWidth="1"/>
    <col min="3334" max="3334" width="12" style="221" customWidth="1"/>
    <col min="3335" max="3584" width="9.140625" style="221"/>
    <col min="3585" max="3585" width="10.28515625" style="221" customWidth="1"/>
    <col min="3586" max="3586" width="43.5703125" style="221" customWidth="1"/>
    <col min="3587" max="3587" width="8.42578125" style="221" customWidth="1"/>
    <col min="3588" max="3588" width="8.7109375" style="221" customWidth="1"/>
    <col min="3589" max="3589" width="9.85546875" style="221" customWidth="1"/>
    <col min="3590" max="3590" width="12" style="221" customWidth="1"/>
    <col min="3591" max="3840" width="9.140625" style="221"/>
    <col min="3841" max="3841" width="10.28515625" style="221" customWidth="1"/>
    <col min="3842" max="3842" width="43.5703125" style="221" customWidth="1"/>
    <col min="3843" max="3843" width="8.42578125" style="221" customWidth="1"/>
    <col min="3844" max="3844" width="8.7109375" style="221" customWidth="1"/>
    <col min="3845" max="3845" width="9.85546875" style="221" customWidth="1"/>
    <col min="3846" max="3846" width="12" style="221" customWidth="1"/>
    <col min="3847" max="4096" width="9.140625" style="221"/>
    <col min="4097" max="4097" width="10.28515625" style="221" customWidth="1"/>
    <col min="4098" max="4098" width="43.5703125" style="221" customWidth="1"/>
    <col min="4099" max="4099" width="8.42578125" style="221" customWidth="1"/>
    <col min="4100" max="4100" width="8.7109375" style="221" customWidth="1"/>
    <col min="4101" max="4101" width="9.85546875" style="221" customWidth="1"/>
    <col min="4102" max="4102" width="12" style="221" customWidth="1"/>
    <col min="4103" max="4352" width="9.140625" style="221"/>
    <col min="4353" max="4353" width="10.28515625" style="221" customWidth="1"/>
    <col min="4354" max="4354" width="43.5703125" style="221" customWidth="1"/>
    <col min="4355" max="4355" width="8.42578125" style="221" customWidth="1"/>
    <col min="4356" max="4356" width="8.7109375" style="221" customWidth="1"/>
    <col min="4357" max="4357" width="9.85546875" style="221" customWidth="1"/>
    <col min="4358" max="4358" width="12" style="221" customWidth="1"/>
    <col min="4359" max="4608" width="9.140625" style="221"/>
    <col min="4609" max="4609" width="10.28515625" style="221" customWidth="1"/>
    <col min="4610" max="4610" width="43.5703125" style="221" customWidth="1"/>
    <col min="4611" max="4611" width="8.42578125" style="221" customWidth="1"/>
    <col min="4612" max="4612" width="8.7109375" style="221" customWidth="1"/>
    <col min="4613" max="4613" width="9.85546875" style="221" customWidth="1"/>
    <col min="4614" max="4614" width="12" style="221" customWidth="1"/>
    <col min="4615" max="4864" width="9.140625" style="221"/>
    <col min="4865" max="4865" width="10.28515625" style="221" customWidth="1"/>
    <col min="4866" max="4866" width="43.5703125" style="221" customWidth="1"/>
    <col min="4867" max="4867" width="8.42578125" style="221" customWidth="1"/>
    <col min="4868" max="4868" width="8.7109375" style="221" customWidth="1"/>
    <col min="4869" max="4869" width="9.85546875" style="221" customWidth="1"/>
    <col min="4870" max="4870" width="12" style="221" customWidth="1"/>
    <col min="4871" max="5120" width="9.140625" style="221"/>
    <col min="5121" max="5121" width="10.28515625" style="221" customWidth="1"/>
    <col min="5122" max="5122" width="43.5703125" style="221" customWidth="1"/>
    <col min="5123" max="5123" width="8.42578125" style="221" customWidth="1"/>
    <col min="5124" max="5124" width="8.7109375" style="221" customWidth="1"/>
    <col min="5125" max="5125" width="9.85546875" style="221" customWidth="1"/>
    <col min="5126" max="5126" width="12" style="221" customWidth="1"/>
    <col min="5127" max="5376" width="9.140625" style="221"/>
    <col min="5377" max="5377" width="10.28515625" style="221" customWidth="1"/>
    <col min="5378" max="5378" width="43.5703125" style="221" customWidth="1"/>
    <col min="5379" max="5379" width="8.42578125" style="221" customWidth="1"/>
    <col min="5380" max="5380" width="8.7109375" style="221" customWidth="1"/>
    <col min="5381" max="5381" width="9.85546875" style="221" customWidth="1"/>
    <col min="5382" max="5382" width="12" style="221" customWidth="1"/>
    <col min="5383" max="5632" width="9.140625" style="221"/>
    <col min="5633" max="5633" width="10.28515625" style="221" customWidth="1"/>
    <col min="5634" max="5634" width="43.5703125" style="221" customWidth="1"/>
    <col min="5635" max="5635" width="8.42578125" style="221" customWidth="1"/>
    <col min="5636" max="5636" width="8.7109375" style="221" customWidth="1"/>
    <col min="5637" max="5637" width="9.85546875" style="221" customWidth="1"/>
    <col min="5638" max="5638" width="12" style="221" customWidth="1"/>
    <col min="5639" max="5888" width="9.140625" style="221"/>
    <col min="5889" max="5889" width="10.28515625" style="221" customWidth="1"/>
    <col min="5890" max="5890" width="43.5703125" style="221" customWidth="1"/>
    <col min="5891" max="5891" width="8.42578125" style="221" customWidth="1"/>
    <col min="5892" max="5892" width="8.7109375" style="221" customWidth="1"/>
    <col min="5893" max="5893" width="9.85546875" style="221" customWidth="1"/>
    <col min="5894" max="5894" width="12" style="221" customWidth="1"/>
    <col min="5895" max="6144" width="9.140625" style="221"/>
    <col min="6145" max="6145" width="10.28515625" style="221" customWidth="1"/>
    <col min="6146" max="6146" width="43.5703125" style="221" customWidth="1"/>
    <col min="6147" max="6147" width="8.42578125" style="221" customWidth="1"/>
    <col min="6148" max="6148" width="8.7109375" style="221" customWidth="1"/>
    <col min="6149" max="6149" width="9.85546875" style="221" customWidth="1"/>
    <col min="6150" max="6150" width="12" style="221" customWidth="1"/>
    <col min="6151" max="6400" width="9.140625" style="221"/>
    <col min="6401" max="6401" width="10.28515625" style="221" customWidth="1"/>
    <col min="6402" max="6402" width="43.5703125" style="221" customWidth="1"/>
    <col min="6403" max="6403" width="8.42578125" style="221" customWidth="1"/>
    <col min="6404" max="6404" width="8.7109375" style="221" customWidth="1"/>
    <col min="6405" max="6405" width="9.85546875" style="221" customWidth="1"/>
    <col min="6406" max="6406" width="12" style="221" customWidth="1"/>
    <col min="6407" max="6656" width="9.140625" style="221"/>
    <col min="6657" max="6657" width="10.28515625" style="221" customWidth="1"/>
    <col min="6658" max="6658" width="43.5703125" style="221" customWidth="1"/>
    <col min="6659" max="6659" width="8.42578125" style="221" customWidth="1"/>
    <col min="6660" max="6660" width="8.7109375" style="221" customWidth="1"/>
    <col min="6661" max="6661" width="9.85546875" style="221" customWidth="1"/>
    <col min="6662" max="6662" width="12" style="221" customWidth="1"/>
    <col min="6663" max="6912" width="9.140625" style="221"/>
    <col min="6913" max="6913" width="10.28515625" style="221" customWidth="1"/>
    <col min="6914" max="6914" width="43.5703125" style="221" customWidth="1"/>
    <col min="6915" max="6915" width="8.42578125" style="221" customWidth="1"/>
    <col min="6916" max="6916" width="8.7109375" style="221" customWidth="1"/>
    <col min="6917" max="6917" width="9.85546875" style="221" customWidth="1"/>
    <col min="6918" max="6918" width="12" style="221" customWidth="1"/>
    <col min="6919" max="7168" width="9.140625" style="221"/>
    <col min="7169" max="7169" width="10.28515625" style="221" customWidth="1"/>
    <col min="7170" max="7170" width="43.5703125" style="221" customWidth="1"/>
    <col min="7171" max="7171" width="8.42578125" style="221" customWidth="1"/>
    <col min="7172" max="7172" width="8.7109375" style="221" customWidth="1"/>
    <col min="7173" max="7173" width="9.85546875" style="221" customWidth="1"/>
    <col min="7174" max="7174" width="12" style="221" customWidth="1"/>
    <col min="7175" max="7424" width="9.140625" style="221"/>
    <col min="7425" max="7425" width="10.28515625" style="221" customWidth="1"/>
    <col min="7426" max="7426" width="43.5703125" style="221" customWidth="1"/>
    <col min="7427" max="7427" width="8.42578125" style="221" customWidth="1"/>
    <col min="7428" max="7428" width="8.7109375" style="221" customWidth="1"/>
    <col min="7429" max="7429" width="9.85546875" style="221" customWidth="1"/>
    <col min="7430" max="7430" width="12" style="221" customWidth="1"/>
    <col min="7431" max="7680" width="9.140625" style="221"/>
    <col min="7681" max="7681" width="10.28515625" style="221" customWidth="1"/>
    <col min="7682" max="7682" width="43.5703125" style="221" customWidth="1"/>
    <col min="7683" max="7683" width="8.42578125" style="221" customWidth="1"/>
    <col min="7684" max="7684" width="8.7109375" style="221" customWidth="1"/>
    <col min="7685" max="7685" width="9.85546875" style="221" customWidth="1"/>
    <col min="7686" max="7686" width="12" style="221" customWidth="1"/>
    <col min="7687" max="7936" width="9.140625" style="221"/>
    <col min="7937" max="7937" width="10.28515625" style="221" customWidth="1"/>
    <col min="7938" max="7938" width="43.5703125" style="221" customWidth="1"/>
    <col min="7939" max="7939" width="8.42578125" style="221" customWidth="1"/>
    <col min="7940" max="7940" width="8.7109375" style="221" customWidth="1"/>
    <col min="7941" max="7941" width="9.85546875" style="221" customWidth="1"/>
    <col min="7942" max="7942" width="12" style="221" customWidth="1"/>
    <col min="7943" max="8192" width="9.140625" style="221"/>
    <col min="8193" max="8193" width="10.28515625" style="221" customWidth="1"/>
    <col min="8194" max="8194" width="43.5703125" style="221" customWidth="1"/>
    <col min="8195" max="8195" width="8.42578125" style="221" customWidth="1"/>
    <col min="8196" max="8196" width="8.7109375" style="221" customWidth="1"/>
    <col min="8197" max="8197" width="9.85546875" style="221" customWidth="1"/>
    <col min="8198" max="8198" width="12" style="221" customWidth="1"/>
    <col min="8199" max="8448" width="9.140625" style="221"/>
    <col min="8449" max="8449" width="10.28515625" style="221" customWidth="1"/>
    <col min="8450" max="8450" width="43.5703125" style="221" customWidth="1"/>
    <col min="8451" max="8451" width="8.42578125" style="221" customWidth="1"/>
    <col min="8452" max="8452" width="8.7109375" style="221" customWidth="1"/>
    <col min="8453" max="8453" width="9.85546875" style="221" customWidth="1"/>
    <col min="8454" max="8454" width="12" style="221" customWidth="1"/>
    <col min="8455" max="8704" width="9.140625" style="221"/>
    <col min="8705" max="8705" width="10.28515625" style="221" customWidth="1"/>
    <col min="8706" max="8706" width="43.5703125" style="221" customWidth="1"/>
    <col min="8707" max="8707" width="8.42578125" style="221" customWidth="1"/>
    <col min="8708" max="8708" width="8.7109375" style="221" customWidth="1"/>
    <col min="8709" max="8709" width="9.85546875" style="221" customWidth="1"/>
    <col min="8710" max="8710" width="12" style="221" customWidth="1"/>
    <col min="8711" max="8960" width="9.140625" style="221"/>
    <col min="8961" max="8961" width="10.28515625" style="221" customWidth="1"/>
    <col min="8962" max="8962" width="43.5703125" style="221" customWidth="1"/>
    <col min="8963" max="8963" width="8.42578125" style="221" customWidth="1"/>
    <col min="8964" max="8964" width="8.7109375" style="221" customWidth="1"/>
    <col min="8965" max="8965" width="9.85546875" style="221" customWidth="1"/>
    <col min="8966" max="8966" width="12" style="221" customWidth="1"/>
    <col min="8967" max="9216" width="9.140625" style="221"/>
    <col min="9217" max="9217" width="10.28515625" style="221" customWidth="1"/>
    <col min="9218" max="9218" width="43.5703125" style="221" customWidth="1"/>
    <col min="9219" max="9219" width="8.42578125" style="221" customWidth="1"/>
    <col min="9220" max="9220" width="8.7109375" style="221" customWidth="1"/>
    <col min="9221" max="9221" width="9.85546875" style="221" customWidth="1"/>
    <col min="9222" max="9222" width="12" style="221" customWidth="1"/>
    <col min="9223" max="9472" width="9.140625" style="221"/>
    <col min="9473" max="9473" width="10.28515625" style="221" customWidth="1"/>
    <col min="9474" max="9474" width="43.5703125" style="221" customWidth="1"/>
    <col min="9475" max="9475" width="8.42578125" style="221" customWidth="1"/>
    <col min="9476" max="9476" width="8.7109375" style="221" customWidth="1"/>
    <col min="9477" max="9477" width="9.85546875" style="221" customWidth="1"/>
    <col min="9478" max="9478" width="12" style="221" customWidth="1"/>
    <col min="9479" max="9728" width="9.140625" style="221"/>
    <col min="9729" max="9729" width="10.28515625" style="221" customWidth="1"/>
    <col min="9730" max="9730" width="43.5703125" style="221" customWidth="1"/>
    <col min="9731" max="9731" width="8.42578125" style="221" customWidth="1"/>
    <col min="9732" max="9732" width="8.7109375" style="221" customWidth="1"/>
    <col min="9733" max="9733" width="9.85546875" style="221" customWidth="1"/>
    <col min="9734" max="9734" width="12" style="221" customWidth="1"/>
    <col min="9735" max="9984" width="9.140625" style="221"/>
    <col min="9985" max="9985" width="10.28515625" style="221" customWidth="1"/>
    <col min="9986" max="9986" width="43.5703125" style="221" customWidth="1"/>
    <col min="9987" max="9987" width="8.42578125" style="221" customWidth="1"/>
    <col min="9988" max="9988" width="8.7109375" style="221" customWidth="1"/>
    <col min="9989" max="9989" width="9.85546875" style="221" customWidth="1"/>
    <col min="9990" max="9990" width="12" style="221" customWidth="1"/>
    <col min="9991" max="10240" width="9.140625" style="221"/>
    <col min="10241" max="10241" width="10.28515625" style="221" customWidth="1"/>
    <col min="10242" max="10242" width="43.5703125" style="221" customWidth="1"/>
    <col min="10243" max="10243" width="8.42578125" style="221" customWidth="1"/>
    <col min="10244" max="10244" width="8.7109375" style="221" customWidth="1"/>
    <col min="10245" max="10245" width="9.85546875" style="221" customWidth="1"/>
    <col min="10246" max="10246" width="12" style="221" customWidth="1"/>
    <col min="10247" max="10496" width="9.140625" style="221"/>
    <col min="10497" max="10497" width="10.28515625" style="221" customWidth="1"/>
    <col min="10498" max="10498" width="43.5703125" style="221" customWidth="1"/>
    <col min="10499" max="10499" width="8.42578125" style="221" customWidth="1"/>
    <col min="10500" max="10500" width="8.7109375" style="221" customWidth="1"/>
    <col min="10501" max="10501" width="9.85546875" style="221" customWidth="1"/>
    <col min="10502" max="10502" width="12" style="221" customWidth="1"/>
    <col min="10503" max="10752" width="9.140625" style="221"/>
    <col min="10753" max="10753" width="10.28515625" style="221" customWidth="1"/>
    <col min="10754" max="10754" width="43.5703125" style="221" customWidth="1"/>
    <col min="10755" max="10755" width="8.42578125" style="221" customWidth="1"/>
    <col min="10756" max="10756" width="8.7109375" style="221" customWidth="1"/>
    <col min="10757" max="10757" width="9.85546875" style="221" customWidth="1"/>
    <col min="10758" max="10758" width="12" style="221" customWidth="1"/>
    <col min="10759" max="11008" width="9.140625" style="221"/>
    <col min="11009" max="11009" width="10.28515625" style="221" customWidth="1"/>
    <col min="11010" max="11010" width="43.5703125" style="221" customWidth="1"/>
    <col min="11011" max="11011" width="8.42578125" style="221" customWidth="1"/>
    <col min="11012" max="11012" width="8.7109375" style="221" customWidth="1"/>
    <col min="11013" max="11013" width="9.85546875" style="221" customWidth="1"/>
    <col min="11014" max="11014" width="12" style="221" customWidth="1"/>
    <col min="11015" max="11264" width="9.140625" style="221"/>
    <col min="11265" max="11265" width="10.28515625" style="221" customWidth="1"/>
    <col min="11266" max="11266" width="43.5703125" style="221" customWidth="1"/>
    <col min="11267" max="11267" width="8.42578125" style="221" customWidth="1"/>
    <col min="11268" max="11268" width="8.7109375" style="221" customWidth="1"/>
    <col min="11269" max="11269" width="9.85546875" style="221" customWidth="1"/>
    <col min="11270" max="11270" width="12" style="221" customWidth="1"/>
    <col min="11271" max="11520" width="9.140625" style="221"/>
    <col min="11521" max="11521" width="10.28515625" style="221" customWidth="1"/>
    <col min="11522" max="11522" width="43.5703125" style="221" customWidth="1"/>
    <col min="11523" max="11523" width="8.42578125" style="221" customWidth="1"/>
    <col min="11524" max="11524" width="8.7109375" style="221" customWidth="1"/>
    <col min="11525" max="11525" width="9.85546875" style="221" customWidth="1"/>
    <col min="11526" max="11526" width="12" style="221" customWidth="1"/>
    <col min="11527" max="11776" width="9.140625" style="221"/>
    <col min="11777" max="11777" width="10.28515625" style="221" customWidth="1"/>
    <col min="11778" max="11778" width="43.5703125" style="221" customWidth="1"/>
    <col min="11779" max="11779" width="8.42578125" style="221" customWidth="1"/>
    <col min="11780" max="11780" width="8.7109375" style="221" customWidth="1"/>
    <col min="11781" max="11781" width="9.85546875" style="221" customWidth="1"/>
    <col min="11782" max="11782" width="12" style="221" customWidth="1"/>
    <col min="11783" max="12032" width="9.140625" style="221"/>
    <col min="12033" max="12033" width="10.28515625" style="221" customWidth="1"/>
    <col min="12034" max="12034" width="43.5703125" style="221" customWidth="1"/>
    <col min="12035" max="12035" width="8.42578125" style="221" customWidth="1"/>
    <col min="12036" max="12036" width="8.7109375" style="221" customWidth="1"/>
    <col min="12037" max="12037" width="9.85546875" style="221" customWidth="1"/>
    <col min="12038" max="12038" width="12" style="221" customWidth="1"/>
    <col min="12039" max="12288" width="9.140625" style="221"/>
    <col min="12289" max="12289" width="10.28515625" style="221" customWidth="1"/>
    <col min="12290" max="12290" width="43.5703125" style="221" customWidth="1"/>
    <col min="12291" max="12291" width="8.42578125" style="221" customWidth="1"/>
    <col min="12292" max="12292" width="8.7109375" style="221" customWidth="1"/>
    <col min="12293" max="12293" width="9.85546875" style="221" customWidth="1"/>
    <col min="12294" max="12294" width="12" style="221" customWidth="1"/>
    <col min="12295" max="12544" width="9.140625" style="221"/>
    <col min="12545" max="12545" width="10.28515625" style="221" customWidth="1"/>
    <col min="12546" max="12546" width="43.5703125" style="221" customWidth="1"/>
    <col min="12547" max="12547" width="8.42578125" style="221" customWidth="1"/>
    <col min="12548" max="12548" width="8.7109375" style="221" customWidth="1"/>
    <col min="12549" max="12549" width="9.85546875" style="221" customWidth="1"/>
    <col min="12550" max="12550" width="12" style="221" customWidth="1"/>
    <col min="12551" max="12800" width="9.140625" style="221"/>
    <col min="12801" max="12801" width="10.28515625" style="221" customWidth="1"/>
    <col min="12802" max="12802" width="43.5703125" style="221" customWidth="1"/>
    <col min="12803" max="12803" width="8.42578125" style="221" customWidth="1"/>
    <col min="12804" max="12804" width="8.7109375" style="221" customWidth="1"/>
    <col min="12805" max="12805" width="9.85546875" style="221" customWidth="1"/>
    <col min="12806" max="12806" width="12" style="221" customWidth="1"/>
    <col min="12807" max="13056" width="9.140625" style="221"/>
    <col min="13057" max="13057" width="10.28515625" style="221" customWidth="1"/>
    <col min="13058" max="13058" width="43.5703125" style="221" customWidth="1"/>
    <col min="13059" max="13059" width="8.42578125" style="221" customWidth="1"/>
    <col min="13060" max="13060" width="8.7109375" style="221" customWidth="1"/>
    <col min="13061" max="13061" width="9.85546875" style="221" customWidth="1"/>
    <col min="13062" max="13062" width="12" style="221" customWidth="1"/>
    <col min="13063" max="13312" width="9.140625" style="221"/>
    <col min="13313" max="13313" width="10.28515625" style="221" customWidth="1"/>
    <col min="13314" max="13314" width="43.5703125" style="221" customWidth="1"/>
    <col min="13315" max="13315" width="8.42578125" style="221" customWidth="1"/>
    <col min="13316" max="13316" width="8.7109375" style="221" customWidth="1"/>
    <col min="13317" max="13317" width="9.85546875" style="221" customWidth="1"/>
    <col min="13318" max="13318" width="12" style="221" customWidth="1"/>
    <col min="13319" max="13568" width="9.140625" style="221"/>
    <col min="13569" max="13569" width="10.28515625" style="221" customWidth="1"/>
    <col min="13570" max="13570" width="43.5703125" style="221" customWidth="1"/>
    <col min="13571" max="13571" width="8.42578125" style="221" customWidth="1"/>
    <col min="13572" max="13572" width="8.7109375" style="221" customWidth="1"/>
    <col min="13573" max="13573" width="9.85546875" style="221" customWidth="1"/>
    <col min="13574" max="13574" width="12" style="221" customWidth="1"/>
    <col min="13575" max="13824" width="9.140625" style="221"/>
    <col min="13825" max="13825" width="10.28515625" style="221" customWidth="1"/>
    <col min="13826" max="13826" width="43.5703125" style="221" customWidth="1"/>
    <col min="13827" max="13827" width="8.42578125" style="221" customWidth="1"/>
    <col min="13828" max="13828" width="8.7109375" style="221" customWidth="1"/>
    <col min="13829" max="13829" width="9.85546875" style="221" customWidth="1"/>
    <col min="13830" max="13830" width="12" style="221" customWidth="1"/>
    <col min="13831" max="14080" width="9.140625" style="221"/>
    <col min="14081" max="14081" width="10.28515625" style="221" customWidth="1"/>
    <col min="14082" max="14082" width="43.5703125" style="221" customWidth="1"/>
    <col min="14083" max="14083" width="8.42578125" style="221" customWidth="1"/>
    <col min="14084" max="14084" width="8.7109375" style="221" customWidth="1"/>
    <col min="14085" max="14085" width="9.85546875" style="221" customWidth="1"/>
    <col min="14086" max="14086" width="12" style="221" customWidth="1"/>
    <col min="14087" max="14336" width="9.140625" style="221"/>
    <col min="14337" max="14337" width="10.28515625" style="221" customWidth="1"/>
    <col min="14338" max="14338" width="43.5703125" style="221" customWidth="1"/>
    <col min="14339" max="14339" width="8.42578125" style="221" customWidth="1"/>
    <col min="14340" max="14340" width="8.7109375" style="221" customWidth="1"/>
    <col min="14341" max="14341" width="9.85546875" style="221" customWidth="1"/>
    <col min="14342" max="14342" width="12" style="221" customWidth="1"/>
    <col min="14343" max="14592" width="9.140625" style="221"/>
    <col min="14593" max="14593" width="10.28515625" style="221" customWidth="1"/>
    <col min="14594" max="14594" width="43.5703125" style="221" customWidth="1"/>
    <col min="14595" max="14595" width="8.42578125" style="221" customWidth="1"/>
    <col min="14596" max="14596" width="8.7109375" style="221" customWidth="1"/>
    <col min="14597" max="14597" width="9.85546875" style="221" customWidth="1"/>
    <col min="14598" max="14598" width="12" style="221" customWidth="1"/>
    <col min="14599" max="14848" width="9.140625" style="221"/>
    <col min="14849" max="14849" width="10.28515625" style="221" customWidth="1"/>
    <col min="14850" max="14850" width="43.5703125" style="221" customWidth="1"/>
    <col min="14851" max="14851" width="8.42578125" style="221" customWidth="1"/>
    <col min="14852" max="14852" width="8.7109375" style="221" customWidth="1"/>
    <col min="14853" max="14853" width="9.85546875" style="221" customWidth="1"/>
    <col min="14854" max="14854" width="12" style="221" customWidth="1"/>
    <col min="14855" max="15104" width="9.140625" style="221"/>
    <col min="15105" max="15105" width="10.28515625" style="221" customWidth="1"/>
    <col min="15106" max="15106" width="43.5703125" style="221" customWidth="1"/>
    <col min="15107" max="15107" width="8.42578125" style="221" customWidth="1"/>
    <col min="15108" max="15108" width="8.7109375" style="221" customWidth="1"/>
    <col min="15109" max="15109" width="9.85546875" style="221" customWidth="1"/>
    <col min="15110" max="15110" width="12" style="221" customWidth="1"/>
    <col min="15111" max="15360" width="9.140625" style="221"/>
    <col min="15361" max="15361" width="10.28515625" style="221" customWidth="1"/>
    <col min="15362" max="15362" width="43.5703125" style="221" customWidth="1"/>
    <col min="15363" max="15363" width="8.42578125" style="221" customWidth="1"/>
    <col min="15364" max="15364" width="8.7109375" style="221" customWidth="1"/>
    <col min="15365" max="15365" width="9.85546875" style="221" customWidth="1"/>
    <col min="15366" max="15366" width="12" style="221" customWidth="1"/>
    <col min="15367" max="15616" width="9.140625" style="221"/>
    <col min="15617" max="15617" width="10.28515625" style="221" customWidth="1"/>
    <col min="15618" max="15618" width="43.5703125" style="221" customWidth="1"/>
    <col min="15619" max="15619" width="8.42578125" style="221" customWidth="1"/>
    <col min="15620" max="15620" width="8.7109375" style="221" customWidth="1"/>
    <col min="15621" max="15621" width="9.85546875" style="221" customWidth="1"/>
    <col min="15622" max="15622" width="12" style="221" customWidth="1"/>
    <col min="15623" max="15872" width="9.140625" style="221"/>
    <col min="15873" max="15873" width="10.28515625" style="221" customWidth="1"/>
    <col min="15874" max="15874" width="43.5703125" style="221" customWidth="1"/>
    <col min="15875" max="15875" width="8.42578125" style="221" customWidth="1"/>
    <col min="15876" max="15876" width="8.7109375" style="221" customWidth="1"/>
    <col min="15877" max="15877" width="9.85546875" style="221" customWidth="1"/>
    <col min="15878" max="15878" width="12" style="221" customWidth="1"/>
    <col min="15879" max="16128" width="9.140625" style="221"/>
    <col min="16129" max="16129" width="10.28515625" style="221" customWidth="1"/>
    <col min="16130" max="16130" width="43.5703125" style="221" customWidth="1"/>
    <col min="16131" max="16131" width="8.42578125" style="221" customWidth="1"/>
    <col min="16132" max="16132" width="8.7109375" style="221" customWidth="1"/>
    <col min="16133" max="16133" width="9.85546875" style="221" customWidth="1"/>
    <col min="16134" max="16134" width="12" style="221" customWidth="1"/>
    <col min="16135" max="16384" width="9.140625" style="221"/>
  </cols>
  <sheetData>
    <row r="1" spans="1:6">
      <c r="A1" s="332"/>
      <c r="B1" s="333"/>
      <c r="E1" s="221"/>
      <c r="F1" s="221"/>
    </row>
    <row r="2" spans="1:6">
      <c r="A2" s="334" t="s">
        <v>766</v>
      </c>
      <c r="B2" s="334" t="s">
        <v>767</v>
      </c>
      <c r="C2" s="334" t="s">
        <v>768</v>
      </c>
      <c r="D2" s="349" t="s">
        <v>87</v>
      </c>
      <c r="E2" s="334" t="s">
        <v>769</v>
      </c>
      <c r="F2" s="334" t="s">
        <v>770</v>
      </c>
    </row>
    <row r="3" spans="1:6">
      <c r="B3" s="334"/>
      <c r="C3" s="334"/>
      <c r="D3" s="349"/>
      <c r="E3" s="334"/>
      <c r="F3" s="334"/>
    </row>
    <row r="4" spans="1:6">
      <c r="B4" s="335" t="s">
        <v>987</v>
      </c>
    </row>
    <row r="6" spans="1:6" ht="165.75">
      <c r="B6" s="333" t="s">
        <v>988</v>
      </c>
    </row>
    <row r="9" spans="1:6">
      <c r="A9" s="332" t="s">
        <v>989</v>
      </c>
      <c r="B9" s="335" t="s">
        <v>86</v>
      </c>
      <c r="E9" s="903"/>
    </row>
    <row r="10" spans="1:6">
      <c r="E10" s="904"/>
      <c r="F10" s="338"/>
    </row>
    <row r="11" spans="1:6" ht="114.75">
      <c r="A11" s="334" t="s">
        <v>6</v>
      </c>
      <c r="B11" s="333" t="s">
        <v>990</v>
      </c>
      <c r="E11" s="904"/>
      <c r="F11" s="338"/>
    </row>
    <row r="12" spans="1:6">
      <c r="C12" s="210" t="s">
        <v>13</v>
      </c>
      <c r="D12" s="206">
        <v>1</v>
      </c>
      <c r="E12" s="905"/>
      <c r="F12" s="339">
        <f>D12*E12</f>
        <v>0</v>
      </c>
    </row>
    <row r="13" spans="1:6">
      <c r="E13" s="904"/>
      <c r="F13" s="339">
        <f>D13*E13</f>
        <v>0</v>
      </c>
    </row>
    <row r="14" spans="1:6">
      <c r="B14" s="340" t="s">
        <v>92</v>
      </c>
      <c r="C14" s="341"/>
      <c r="D14" s="228"/>
      <c r="E14" s="906"/>
      <c r="F14" s="343">
        <f>SUM(F12:F13)</f>
        <v>0</v>
      </c>
    </row>
    <row r="15" spans="1:6">
      <c r="E15" s="904"/>
      <c r="F15" s="339"/>
    </row>
    <row r="16" spans="1:6">
      <c r="A16" s="332" t="s">
        <v>991</v>
      </c>
      <c r="B16" s="335" t="s">
        <v>144</v>
      </c>
      <c r="E16" s="904"/>
      <c r="F16" s="339"/>
    </row>
    <row r="17" spans="1:6">
      <c r="E17" s="904"/>
      <c r="F17" s="339"/>
    </row>
    <row r="18" spans="1:6">
      <c r="A18" s="332" t="s">
        <v>992</v>
      </c>
      <c r="B18" s="335" t="s">
        <v>83</v>
      </c>
      <c r="E18" s="904"/>
      <c r="F18" s="339"/>
    </row>
    <row r="19" spans="1:6">
      <c r="E19" s="904"/>
      <c r="F19" s="339"/>
    </row>
    <row r="20" spans="1:6" ht="63.75">
      <c r="A20" s="334" t="s">
        <v>6</v>
      </c>
      <c r="B20" s="337" t="s">
        <v>993</v>
      </c>
      <c r="E20" s="904"/>
      <c r="F20" s="339"/>
    </row>
    <row r="21" spans="1:6" ht="15">
      <c r="C21" s="210" t="s">
        <v>2386</v>
      </c>
      <c r="D21" s="206">
        <v>1100</v>
      </c>
      <c r="E21" s="905"/>
      <c r="F21" s="339">
        <f>D21*E21</f>
        <v>0</v>
      </c>
    </row>
    <row r="22" spans="1:6">
      <c r="E22" s="905"/>
      <c r="F22" s="339">
        <f>D22*E22</f>
        <v>0</v>
      </c>
    </row>
    <row r="23" spans="1:6">
      <c r="A23" s="334" t="s">
        <v>11</v>
      </c>
      <c r="B23" s="337" t="s">
        <v>994</v>
      </c>
      <c r="E23" s="905"/>
      <c r="F23" s="339"/>
    </row>
    <row r="24" spans="1:6" ht="15">
      <c r="C24" s="210" t="s">
        <v>2393</v>
      </c>
      <c r="D24" s="206">
        <v>600</v>
      </c>
      <c r="E24" s="905"/>
      <c r="F24" s="339">
        <f>D24*E24</f>
        <v>0</v>
      </c>
    </row>
    <row r="25" spans="1:6">
      <c r="E25" s="905"/>
      <c r="F25" s="339">
        <f>D25*E25</f>
        <v>0</v>
      </c>
    </row>
    <row r="26" spans="1:6" ht="51">
      <c r="A26" s="334" t="s">
        <v>14</v>
      </c>
      <c r="B26" s="337" t="s">
        <v>995</v>
      </c>
      <c r="E26" s="905"/>
      <c r="F26" s="339"/>
    </row>
    <row r="27" spans="1:6" ht="15">
      <c r="C27" s="210" t="s">
        <v>2386</v>
      </c>
      <c r="D27" s="206">
        <v>660</v>
      </c>
      <c r="E27" s="905"/>
      <c r="F27" s="339">
        <f>D27*E27</f>
        <v>0</v>
      </c>
    </row>
    <row r="28" spans="1:6">
      <c r="E28" s="905"/>
      <c r="F28" s="339">
        <f>D28*E28</f>
        <v>0</v>
      </c>
    </row>
    <row r="29" spans="1:6" ht="76.5">
      <c r="A29" s="334" t="s">
        <v>15</v>
      </c>
      <c r="B29" s="337" t="s">
        <v>996</v>
      </c>
      <c r="E29" s="905"/>
      <c r="F29" s="339"/>
    </row>
    <row r="30" spans="1:6" ht="15">
      <c r="C30" s="210" t="s">
        <v>2386</v>
      </c>
      <c r="D30" s="206">
        <v>810</v>
      </c>
      <c r="E30" s="905"/>
      <c r="F30" s="339">
        <f>D30*E30</f>
        <v>0</v>
      </c>
    </row>
    <row r="31" spans="1:6">
      <c r="E31" s="905"/>
      <c r="F31" s="339">
        <f>D31*E31</f>
        <v>0</v>
      </c>
    </row>
    <row r="32" spans="1:6" ht="25.5">
      <c r="A32" s="334" t="s">
        <v>18</v>
      </c>
      <c r="B32" s="337" t="s">
        <v>997</v>
      </c>
      <c r="E32" s="905"/>
      <c r="F32" s="339"/>
    </row>
    <row r="33" spans="1:6" ht="15">
      <c r="C33" s="210" t="s">
        <v>2386</v>
      </c>
      <c r="D33" s="206">
        <v>250</v>
      </c>
      <c r="E33" s="905"/>
      <c r="F33" s="339">
        <f>D33*E33</f>
        <v>0</v>
      </c>
    </row>
    <row r="34" spans="1:6">
      <c r="E34" s="904"/>
      <c r="F34" s="339"/>
    </row>
    <row r="35" spans="1:6">
      <c r="B35" s="340" t="s">
        <v>998</v>
      </c>
      <c r="C35" s="341"/>
      <c r="D35" s="228"/>
      <c r="E35" s="906"/>
      <c r="F35" s="343">
        <f>SUM(F21:F34)</f>
        <v>0</v>
      </c>
    </row>
    <row r="36" spans="1:6">
      <c r="B36" s="344"/>
      <c r="C36" s="277"/>
      <c r="D36" s="254"/>
      <c r="E36" s="907"/>
      <c r="F36" s="345"/>
    </row>
    <row r="37" spans="1:6">
      <c r="A37" s="332" t="s">
        <v>999</v>
      </c>
      <c r="B37" s="335" t="s">
        <v>96</v>
      </c>
      <c r="E37" s="904"/>
      <c r="F37" s="339"/>
    </row>
    <row r="38" spans="1:6">
      <c r="E38" s="904"/>
      <c r="F38" s="339"/>
    </row>
    <row r="39" spans="1:6" ht="153">
      <c r="A39" s="334" t="s">
        <v>6</v>
      </c>
      <c r="B39" s="337" t="s">
        <v>2034</v>
      </c>
      <c r="E39" s="904"/>
      <c r="F39" s="339"/>
    </row>
    <row r="40" spans="1:6" ht="38.25">
      <c r="A40" s="334" t="s">
        <v>1000</v>
      </c>
      <c r="B40" s="337" t="s">
        <v>1001</v>
      </c>
      <c r="C40" s="210" t="s">
        <v>13</v>
      </c>
      <c r="D40" s="206">
        <v>24</v>
      </c>
      <c r="E40" s="908"/>
      <c r="F40" s="206">
        <f>D40*E40</f>
        <v>0</v>
      </c>
    </row>
    <row r="41" spans="1:6">
      <c r="E41" s="908"/>
      <c r="F41" s="206"/>
    </row>
    <row r="42" spans="1:6">
      <c r="A42" s="334" t="s">
        <v>1002</v>
      </c>
      <c r="B42" s="337" t="s">
        <v>1003</v>
      </c>
      <c r="C42" s="210" t="s">
        <v>13</v>
      </c>
      <c r="D42" s="206">
        <v>1</v>
      </c>
      <c r="E42" s="905"/>
      <c r="F42" s="339">
        <f>D42*E42</f>
        <v>0</v>
      </c>
    </row>
    <row r="43" spans="1:6">
      <c r="E43" s="905"/>
      <c r="F43" s="339"/>
    </row>
    <row r="44" spans="1:6">
      <c r="A44" s="334" t="s">
        <v>1004</v>
      </c>
      <c r="B44" s="337" t="s">
        <v>2016</v>
      </c>
      <c r="E44" s="905"/>
      <c r="F44" s="339"/>
    </row>
    <row r="45" spans="1:6">
      <c r="B45" s="337" t="s">
        <v>1005</v>
      </c>
      <c r="C45" s="210" t="s">
        <v>13</v>
      </c>
      <c r="D45" s="206">
        <v>35</v>
      </c>
      <c r="E45" s="905"/>
      <c r="F45" s="339">
        <f>D45*E45</f>
        <v>0</v>
      </c>
    </row>
    <row r="46" spans="1:6">
      <c r="B46" s="337" t="s">
        <v>1006</v>
      </c>
      <c r="C46" s="210" t="s">
        <v>13</v>
      </c>
      <c r="D46" s="206">
        <v>12</v>
      </c>
      <c r="E46" s="905"/>
      <c r="F46" s="339">
        <f>D46*E46</f>
        <v>0</v>
      </c>
    </row>
    <row r="47" spans="1:6">
      <c r="B47" s="337" t="s">
        <v>1007</v>
      </c>
      <c r="C47" s="210" t="s">
        <v>13</v>
      </c>
      <c r="D47" s="206">
        <v>5</v>
      </c>
      <c r="E47" s="905"/>
      <c r="F47" s="339">
        <f>D47*E47</f>
        <v>0</v>
      </c>
    </row>
    <row r="48" spans="1:6">
      <c r="B48" s="337" t="s">
        <v>1008</v>
      </c>
      <c r="C48" s="210" t="s">
        <v>13</v>
      </c>
      <c r="D48" s="206">
        <v>10</v>
      </c>
      <c r="E48" s="905"/>
      <c r="F48" s="339">
        <f>D48*E48</f>
        <v>0</v>
      </c>
    </row>
    <row r="49" spans="1:6">
      <c r="B49" s="337" t="s">
        <v>1009</v>
      </c>
      <c r="C49" s="210" t="s">
        <v>13</v>
      </c>
      <c r="D49" s="206">
        <v>36</v>
      </c>
      <c r="E49" s="905"/>
      <c r="F49" s="339">
        <f>D49*E49</f>
        <v>0</v>
      </c>
    </row>
    <row r="50" spans="1:6">
      <c r="E50" s="905"/>
      <c r="F50" s="339"/>
    </row>
    <row r="51" spans="1:6" ht="216.75">
      <c r="A51" s="334" t="s">
        <v>11</v>
      </c>
      <c r="B51" s="333" t="s">
        <v>2035</v>
      </c>
      <c r="C51" s="210" t="s">
        <v>13</v>
      </c>
      <c r="D51" s="206">
        <v>1</v>
      </c>
      <c r="E51" s="908"/>
      <c r="F51" s="206">
        <f>D51*E51</f>
        <v>0</v>
      </c>
    </row>
    <row r="52" spans="1:6">
      <c r="B52" s="346" t="s">
        <v>1010</v>
      </c>
      <c r="C52" s="210" t="s">
        <v>13</v>
      </c>
      <c r="D52" s="206">
        <v>2</v>
      </c>
      <c r="E52" s="908"/>
      <c r="F52" s="206">
        <f>D52*E52</f>
        <v>0</v>
      </c>
    </row>
    <row r="53" spans="1:6">
      <c r="E53" s="905"/>
      <c r="F53" s="339"/>
    </row>
    <row r="54" spans="1:6" ht="40.5">
      <c r="A54" s="334" t="s">
        <v>14</v>
      </c>
      <c r="B54" s="333" t="s">
        <v>2409</v>
      </c>
      <c r="C54" s="210" t="s">
        <v>13</v>
      </c>
      <c r="D54" s="206">
        <v>6</v>
      </c>
      <c r="E54" s="908"/>
      <c r="F54" s="206">
        <f>D54*E54</f>
        <v>0</v>
      </c>
    </row>
    <row r="55" spans="1:6">
      <c r="B55" s="340" t="s">
        <v>1011</v>
      </c>
      <c r="C55" s="341"/>
      <c r="D55" s="228"/>
      <c r="E55" s="906"/>
      <c r="F55" s="343">
        <f>SUM(F40:F54)</f>
        <v>0</v>
      </c>
    </row>
    <row r="56" spans="1:6">
      <c r="E56" s="904"/>
      <c r="F56" s="339"/>
    </row>
    <row r="57" spans="1:6">
      <c r="A57" s="332" t="s">
        <v>1012</v>
      </c>
      <c r="B57" s="335" t="s">
        <v>1013</v>
      </c>
      <c r="E57" s="904"/>
      <c r="F57" s="339"/>
    </row>
    <row r="58" spans="1:6">
      <c r="E58" s="904"/>
      <c r="F58" s="339"/>
    </row>
    <row r="59" spans="1:6" ht="38.25">
      <c r="A59" s="334" t="s">
        <v>6</v>
      </c>
      <c r="B59" s="337" t="s">
        <v>1014</v>
      </c>
      <c r="E59" s="904"/>
      <c r="F59" s="339"/>
    </row>
    <row r="60" spans="1:6">
      <c r="E60" s="904"/>
      <c r="F60" s="339"/>
    </row>
    <row r="61" spans="1:6">
      <c r="A61" s="334" t="s">
        <v>1000</v>
      </c>
      <c r="B61" s="337" t="s">
        <v>1015</v>
      </c>
      <c r="C61" s="210" t="s">
        <v>13</v>
      </c>
      <c r="D61" s="206">
        <v>25</v>
      </c>
      <c r="E61" s="905"/>
      <c r="F61" s="339">
        <f>D61*E61</f>
        <v>0</v>
      </c>
    </row>
    <row r="62" spans="1:6">
      <c r="E62" s="905"/>
      <c r="F62" s="339"/>
    </row>
    <row r="63" spans="1:6">
      <c r="A63" s="334" t="s">
        <v>1002</v>
      </c>
      <c r="B63" s="337" t="s">
        <v>1016</v>
      </c>
      <c r="C63" s="210" t="s">
        <v>13</v>
      </c>
      <c r="D63" s="206">
        <v>15</v>
      </c>
      <c r="E63" s="905"/>
      <c r="F63" s="339">
        <f>D63*E63</f>
        <v>0</v>
      </c>
    </row>
    <row r="64" spans="1:6">
      <c r="E64" s="905"/>
      <c r="F64" s="339"/>
    </row>
    <row r="65" spans="1:6" ht="25.5">
      <c r="A65" s="334" t="s">
        <v>1004</v>
      </c>
      <c r="B65" s="337" t="s">
        <v>1017</v>
      </c>
      <c r="C65" s="210" t="s">
        <v>13</v>
      </c>
      <c r="D65" s="206">
        <v>1</v>
      </c>
      <c r="E65" s="908"/>
      <c r="F65" s="206">
        <f>D65*E65</f>
        <v>0</v>
      </c>
    </row>
    <row r="66" spans="1:6">
      <c r="E66" s="905"/>
      <c r="F66" s="339"/>
    </row>
    <row r="67" spans="1:6" ht="25.5">
      <c r="A67" s="334" t="s">
        <v>11</v>
      </c>
      <c r="B67" s="333" t="s">
        <v>1018</v>
      </c>
      <c r="C67" s="210" t="s">
        <v>13</v>
      </c>
      <c r="D67" s="206">
        <v>10</v>
      </c>
      <c r="E67" s="908"/>
      <c r="F67" s="206">
        <f>D67*E67</f>
        <v>0</v>
      </c>
    </row>
    <row r="68" spans="1:6">
      <c r="E68" s="909"/>
      <c r="F68" s="339"/>
    </row>
    <row r="69" spans="1:6">
      <c r="E69" s="905"/>
      <c r="F69" s="339"/>
    </row>
    <row r="70" spans="1:6">
      <c r="B70" s="340" t="s">
        <v>1019</v>
      </c>
      <c r="C70" s="341"/>
      <c r="D70" s="228"/>
      <c r="E70" s="906"/>
      <c r="F70" s="343">
        <f>SUM(F61:F69)</f>
        <v>0</v>
      </c>
    </row>
    <row r="71" spans="1:6">
      <c r="B71" s="344"/>
      <c r="C71" s="277"/>
      <c r="D71" s="254"/>
      <c r="E71" s="907"/>
      <c r="F71" s="345"/>
    </row>
    <row r="72" spans="1:6">
      <c r="E72" s="904"/>
      <c r="F72" s="339"/>
    </row>
    <row r="73" spans="1:6">
      <c r="A73" s="332" t="s">
        <v>1020</v>
      </c>
      <c r="B73" s="335" t="s">
        <v>1021</v>
      </c>
      <c r="E73" s="904"/>
      <c r="F73" s="339"/>
    </row>
    <row r="74" spans="1:6">
      <c r="E74" s="904"/>
      <c r="F74" s="339"/>
    </row>
    <row r="75" spans="1:6" ht="76.5">
      <c r="A75" s="334" t="s">
        <v>6</v>
      </c>
      <c r="B75" s="337" t="s">
        <v>1022</v>
      </c>
      <c r="E75" s="904"/>
      <c r="F75" s="339"/>
    </row>
    <row r="76" spans="1:6" ht="51">
      <c r="B76" s="337" t="s">
        <v>2017</v>
      </c>
      <c r="E76" s="904"/>
      <c r="F76" s="339"/>
    </row>
    <row r="77" spans="1:6" ht="51">
      <c r="B77" s="337" t="s">
        <v>2018</v>
      </c>
      <c r="E77" s="904"/>
      <c r="F77" s="339"/>
    </row>
    <row r="78" spans="1:6" ht="63.75">
      <c r="B78" s="333" t="s">
        <v>2019</v>
      </c>
      <c r="E78" s="904"/>
      <c r="F78" s="339"/>
    </row>
    <row r="79" spans="1:6">
      <c r="B79" s="337" t="s">
        <v>2036</v>
      </c>
      <c r="C79" s="210" t="s">
        <v>312</v>
      </c>
      <c r="D79" s="206">
        <v>130</v>
      </c>
      <c r="E79" s="905"/>
      <c r="F79" s="339">
        <f t="shared" ref="F79:F86" si="0">D79*E79</f>
        <v>0</v>
      </c>
    </row>
    <row r="80" spans="1:6">
      <c r="B80" s="337" t="s">
        <v>2037</v>
      </c>
      <c r="C80" s="210" t="s">
        <v>312</v>
      </c>
      <c r="D80" s="206">
        <v>50</v>
      </c>
      <c r="E80" s="905"/>
      <c r="F80" s="339">
        <f t="shared" si="0"/>
        <v>0</v>
      </c>
    </row>
    <row r="81" spans="1:6">
      <c r="B81" s="337" t="s">
        <v>2038</v>
      </c>
      <c r="C81" s="210" t="s">
        <v>312</v>
      </c>
      <c r="D81" s="206">
        <v>50</v>
      </c>
      <c r="E81" s="905"/>
      <c r="F81" s="339">
        <f>D81*E81</f>
        <v>0</v>
      </c>
    </row>
    <row r="82" spans="1:6">
      <c r="B82" s="337" t="s">
        <v>2039</v>
      </c>
      <c r="C82" s="210" t="s">
        <v>312</v>
      </c>
      <c r="D82" s="206">
        <v>160</v>
      </c>
      <c r="E82" s="905"/>
      <c r="F82" s="339">
        <f>D82*E82</f>
        <v>0</v>
      </c>
    </row>
    <row r="83" spans="1:6">
      <c r="B83" s="337" t="s">
        <v>2040</v>
      </c>
      <c r="C83" s="210" t="s">
        <v>312</v>
      </c>
      <c r="D83" s="206">
        <v>210</v>
      </c>
      <c r="E83" s="905"/>
      <c r="F83" s="339">
        <f>D83*E83</f>
        <v>0</v>
      </c>
    </row>
    <row r="84" spans="1:6">
      <c r="B84" s="337" t="s">
        <v>2041</v>
      </c>
      <c r="C84" s="210" t="s">
        <v>312</v>
      </c>
      <c r="D84" s="206">
        <v>280</v>
      </c>
      <c r="E84" s="905"/>
      <c r="F84" s="339">
        <f t="shared" si="0"/>
        <v>0</v>
      </c>
    </row>
    <row r="85" spans="1:6">
      <c r="B85" s="337" t="s">
        <v>2042</v>
      </c>
      <c r="C85" s="210" t="s">
        <v>312</v>
      </c>
      <c r="D85" s="206">
        <v>305</v>
      </c>
      <c r="E85" s="905"/>
      <c r="F85" s="339">
        <f t="shared" si="0"/>
        <v>0</v>
      </c>
    </row>
    <row r="86" spans="1:6">
      <c r="E86" s="904"/>
      <c r="F86" s="339">
        <f t="shared" si="0"/>
        <v>0</v>
      </c>
    </row>
    <row r="87" spans="1:6" ht="51">
      <c r="A87" s="334" t="s">
        <v>11</v>
      </c>
      <c r="B87" s="333" t="s">
        <v>1891</v>
      </c>
      <c r="E87" s="909"/>
      <c r="F87" s="339"/>
    </row>
    <row r="88" spans="1:6" ht="25.5">
      <c r="B88" s="333" t="s">
        <v>1023</v>
      </c>
      <c r="C88" s="210" t="s">
        <v>13</v>
      </c>
      <c r="D88" s="206">
        <v>1</v>
      </c>
      <c r="E88" s="908"/>
      <c r="F88" s="206">
        <f>D88*E88</f>
        <v>0</v>
      </c>
    </row>
    <row r="89" spans="1:6">
      <c r="E89" s="905"/>
      <c r="F89" s="339"/>
    </row>
    <row r="90" spans="1:6" ht="140.25">
      <c r="A90" s="334" t="s">
        <v>14</v>
      </c>
      <c r="B90" s="337" t="s">
        <v>2324</v>
      </c>
      <c r="E90" s="904"/>
      <c r="F90" s="339">
        <f>D90*E90</f>
        <v>0</v>
      </c>
    </row>
    <row r="91" spans="1:6">
      <c r="B91" s="337" t="s">
        <v>1024</v>
      </c>
      <c r="C91" s="210" t="s">
        <v>312</v>
      </c>
      <c r="D91" s="206">
        <v>130</v>
      </c>
      <c r="E91" s="905"/>
      <c r="F91" s="339">
        <f>D91*E91</f>
        <v>0</v>
      </c>
    </row>
    <row r="92" spans="1:6">
      <c r="B92" s="337" t="s">
        <v>1892</v>
      </c>
      <c r="C92" s="210" t="s">
        <v>312</v>
      </c>
      <c r="D92" s="206">
        <v>40</v>
      </c>
      <c r="E92" s="905"/>
      <c r="F92" s="339">
        <f>D92*E92</f>
        <v>0</v>
      </c>
    </row>
    <row r="93" spans="1:6">
      <c r="E93" s="909"/>
      <c r="F93" s="339"/>
    </row>
    <row r="94" spans="1:6">
      <c r="A94" s="334" t="s">
        <v>15</v>
      </c>
      <c r="B94" s="337" t="s">
        <v>1025</v>
      </c>
      <c r="E94" s="905"/>
      <c r="F94" s="339">
        <f t="shared" ref="F94:F104" si="1">D94*E94</f>
        <v>0</v>
      </c>
    </row>
    <row r="95" spans="1:6">
      <c r="B95" s="337" t="s">
        <v>2043</v>
      </c>
      <c r="C95" s="210" t="s">
        <v>13</v>
      </c>
      <c r="D95" s="206">
        <v>4</v>
      </c>
      <c r="E95" s="905"/>
      <c r="F95" s="339">
        <f t="shared" si="1"/>
        <v>0</v>
      </c>
    </row>
    <row r="96" spans="1:6">
      <c r="B96" s="337" t="s">
        <v>2044</v>
      </c>
      <c r="C96" s="210" t="s">
        <v>13</v>
      </c>
      <c r="D96" s="206">
        <v>2</v>
      </c>
      <c r="E96" s="905"/>
      <c r="F96" s="339">
        <f t="shared" si="1"/>
        <v>0</v>
      </c>
    </row>
    <row r="97" spans="1:6">
      <c r="B97" s="337" t="s">
        <v>2045</v>
      </c>
      <c r="C97" s="210" t="s">
        <v>13</v>
      </c>
      <c r="D97" s="206">
        <v>2</v>
      </c>
      <c r="E97" s="905"/>
      <c r="F97" s="339">
        <f t="shared" si="1"/>
        <v>0</v>
      </c>
    </row>
    <row r="98" spans="1:6">
      <c r="B98" s="337" t="s">
        <v>2046</v>
      </c>
      <c r="C98" s="210" t="s">
        <v>13</v>
      </c>
      <c r="D98" s="206">
        <v>2</v>
      </c>
      <c r="E98" s="905"/>
      <c r="F98" s="339">
        <f t="shared" si="1"/>
        <v>0</v>
      </c>
    </row>
    <row r="99" spans="1:6">
      <c r="E99" s="905"/>
      <c r="F99" s="339">
        <f t="shared" si="1"/>
        <v>0</v>
      </c>
    </row>
    <row r="100" spans="1:6" ht="25.5">
      <c r="A100" s="334" t="s">
        <v>18</v>
      </c>
      <c r="B100" s="337" t="s">
        <v>1026</v>
      </c>
      <c r="E100" s="904"/>
      <c r="F100" s="339">
        <f t="shared" si="1"/>
        <v>0</v>
      </c>
    </row>
    <row r="101" spans="1:6">
      <c r="B101" s="337" t="s">
        <v>2043</v>
      </c>
      <c r="C101" s="210" t="s">
        <v>13</v>
      </c>
      <c r="D101" s="206">
        <v>4</v>
      </c>
      <c r="E101" s="905"/>
      <c r="F101" s="339">
        <f t="shared" si="1"/>
        <v>0</v>
      </c>
    </row>
    <row r="102" spans="1:6">
      <c r="B102" s="337" t="s">
        <v>2044</v>
      </c>
      <c r="C102" s="210" t="s">
        <v>13</v>
      </c>
      <c r="D102" s="206">
        <v>2</v>
      </c>
      <c r="E102" s="905"/>
      <c r="F102" s="339">
        <f t="shared" si="1"/>
        <v>0</v>
      </c>
    </row>
    <row r="103" spans="1:6">
      <c r="B103" s="337" t="s">
        <v>2045</v>
      </c>
      <c r="C103" s="210" t="s">
        <v>13</v>
      </c>
      <c r="D103" s="206">
        <v>2</v>
      </c>
      <c r="E103" s="905"/>
      <c r="F103" s="339">
        <f t="shared" si="1"/>
        <v>0</v>
      </c>
    </row>
    <row r="104" spans="1:6">
      <c r="B104" s="337" t="s">
        <v>2046</v>
      </c>
      <c r="C104" s="210" t="s">
        <v>13</v>
      </c>
      <c r="D104" s="206">
        <v>2</v>
      </c>
      <c r="E104" s="905"/>
      <c r="F104" s="339">
        <f t="shared" si="1"/>
        <v>0</v>
      </c>
    </row>
    <row r="105" spans="1:6">
      <c r="E105" s="905"/>
      <c r="F105" s="339"/>
    </row>
    <row r="106" spans="1:6" ht="25.5">
      <c r="A106" s="334" t="s">
        <v>21</v>
      </c>
      <c r="B106" s="337" t="s">
        <v>1027</v>
      </c>
      <c r="E106" s="905"/>
      <c r="F106" s="339">
        <f>D106*E106</f>
        <v>0</v>
      </c>
    </row>
    <row r="107" spans="1:6">
      <c r="B107" s="337" t="s">
        <v>2047</v>
      </c>
      <c r="C107" s="210" t="s">
        <v>13</v>
      </c>
      <c r="D107" s="206">
        <v>15</v>
      </c>
      <c r="E107" s="905"/>
      <c r="F107" s="339">
        <f>D107*E107</f>
        <v>0</v>
      </c>
    </row>
    <row r="108" spans="1:6">
      <c r="B108" s="337" t="s">
        <v>2048</v>
      </c>
      <c r="C108" s="210" t="s">
        <v>13</v>
      </c>
      <c r="D108" s="206">
        <v>15</v>
      </c>
      <c r="E108" s="905"/>
      <c r="F108" s="339">
        <f>D108*E108</f>
        <v>0</v>
      </c>
    </row>
    <row r="109" spans="1:6">
      <c r="E109" s="905"/>
      <c r="F109" s="339"/>
    </row>
    <row r="110" spans="1:6" ht="76.5">
      <c r="A110" s="334" t="s">
        <v>22</v>
      </c>
      <c r="B110" s="337" t="s">
        <v>2049</v>
      </c>
      <c r="C110" s="210" t="s">
        <v>13</v>
      </c>
      <c r="D110" s="206">
        <v>10</v>
      </c>
      <c r="E110" s="908"/>
      <c r="F110" s="206">
        <f>D110*E110</f>
        <v>0</v>
      </c>
    </row>
    <row r="111" spans="1:6">
      <c r="E111" s="905"/>
      <c r="F111" s="339"/>
    </row>
    <row r="112" spans="1:6" ht="51">
      <c r="A112" s="334" t="s">
        <v>24</v>
      </c>
      <c r="B112" s="337" t="s">
        <v>1028</v>
      </c>
      <c r="E112" s="905"/>
      <c r="F112" s="339"/>
    </row>
    <row r="113" spans="1:6">
      <c r="B113" s="337" t="s">
        <v>1893</v>
      </c>
      <c r="C113" s="210" t="s">
        <v>13</v>
      </c>
      <c r="D113" s="206">
        <v>16</v>
      </c>
      <c r="E113" s="905"/>
      <c r="F113" s="339">
        <f>D113*E113</f>
        <v>0</v>
      </c>
    </row>
    <row r="114" spans="1:6">
      <c r="B114" s="337" t="s">
        <v>1894</v>
      </c>
      <c r="C114" s="210" t="s">
        <v>13</v>
      </c>
      <c r="D114" s="206">
        <v>3</v>
      </c>
      <c r="E114" s="905"/>
      <c r="F114" s="339">
        <f>D114*E114</f>
        <v>0</v>
      </c>
    </row>
    <row r="115" spans="1:6">
      <c r="E115" s="905"/>
      <c r="F115" s="339"/>
    </row>
    <row r="116" spans="1:6" ht="25.5">
      <c r="A116" s="334" t="s">
        <v>27</v>
      </c>
      <c r="B116" s="337" t="s">
        <v>1029</v>
      </c>
      <c r="E116" s="905"/>
      <c r="F116" s="339"/>
    </row>
    <row r="117" spans="1:6">
      <c r="B117" s="337" t="s">
        <v>1030</v>
      </c>
      <c r="C117" s="210" t="s">
        <v>10</v>
      </c>
      <c r="D117" s="206">
        <v>2</v>
      </c>
      <c r="E117" s="905"/>
      <c r="F117" s="339">
        <f>D117*E117</f>
        <v>0</v>
      </c>
    </row>
    <row r="118" spans="1:6">
      <c r="E118" s="904"/>
      <c r="F118" s="339"/>
    </row>
    <row r="119" spans="1:6" ht="63.75">
      <c r="A119" s="334" t="s">
        <v>28</v>
      </c>
      <c r="B119" s="333" t="s">
        <v>2325</v>
      </c>
      <c r="E119" s="905"/>
      <c r="F119" s="339"/>
    </row>
    <row r="120" spans="1:6" ht="38.25">
      <c r="B120" s="333" t="s">
        <v>1031</v>
      </c>
      <c r="E120" s="905"/>
      <c r="F120" s="339"/>
    </row>
    <row r="121" spans="1:6">
      <c r="B121" s="333" t="s">
        <v>1032</v>
      </c>
      <c r="C121" s="210" t="s">
        <v>13</v>
      </c>
      <c r="D121" s="206">
        <v>2</v>
      </c>
      <c r="E121" s="905"/>
      <c r="F121" s="339">
        <f>D121*E121</f>
        <v>0</v>
      </c>
    </row>
    <row r="122" spans="1:6">
      <c r="B122" s="333"/>
      <c r="E122" s="905"/>
      <c r="F122" s="339"/>
    </row>
    <row r="123" spans="1:6" ht="76.5">
      <c r="A123" s="334" t="s">
        <v>29</v>
      </c>
      <c r="B123" s="337" t="s">
        <v>1033</v>
      </c>
      <c r="C123" s="210" t="s">
        <v>13</v>
      </c>
      <c r="D123" s="206">
        <v>1</v>
      </c>
      <c r="E123" s="908"/>
      <c r="F123" s="206">
        <f>D123*E123</f>
        <v>0</v>
      </c>
    </row>
    <row r="124" spans="1:6">
      <c r="E124" s="905"/>
      <c r="F124" s="339"/>
    </row>
    <row r="125" spans="1:6" ht="76.5">
      <c r="A125" s="334" t="s">
        <v>30</v>
      </c>
      <c r="B125" s="337" t="s">
        <v>1895</v>
      </c>
      <c r="C125" s="210" t="s">
        <v>13</v>
      </c>
      <c r="D125" s="206">
        <v>5</v>
      </c>
      <c r="E125" s="908"/>
      <c r="F125" s="206">
        <f>D125*E125</f>
        <v>0</v>
      </c>
    </row>
    <row r="126" spans="1:6">
      <c r="E126" s="905"/>
      <c r="F126" s="339"/>
    </row>
    <row r="127" spans="1:6" ht="193.5">
      <c r="A127" s="334" t="s">
        <v>31</v>
      </c>
      <c r="B127" s="337" t="s">
        <v>2410</v>
      </c>
      <c r="E127" s="909"/>
      <c r="F127" s="339">
        <f>D127*E127</f>
        <v>0</v>
      </c>
    </row>
    <row r="128" spans="1:6" ht="76.5">
      <c r="B128" s="333" t="s">
        <v>1034</v>
      </c>
      <c r="E128" s="909"/>
      <c r="F128" s="339"/>
    </row>
    <row r="129" spans="1:6" ht="76.5">
      <c r="B129" s="337" t="s">
        <v>1035</v>
      </c>
      <c r="C129" s="210" t="s">
        <v>10</v>
      </c>
      <c r="D129" s="206">
        <v>1</v>
      </c>
      <c r="E129" s="908"/>
      <c r="F129" s="206">
        <f>D129*E129</f>
        <v>0</v>
      </c>
    </row>
    <row r="130" spans="1:6">
      <c r="E130" s="908"/>
      <c r="F130" s="206"/>
    </row>
    <row r="131" spans="1:6">
      <c r="B131" s="340" t="s">
        <v>1036</v>
      </c>
      <c r="C131" s="341"/>
      <c r="D131" s="228"/>
      <c r="E131" s="906"/>
      <c r="F131" s="343">
        <f>SUM(F78:F129)</f>
        <v>0</v>
      </c>
    </row>
    <row r="132" spans="1:6">
      <c r="E132" s="904"/>
      <c r="F132" s="339"/>
    </row>
    <row r="133" spans="1:6">
      <c r="A133" s="332" t="s">
        <v>1037</v>
      </c>
      <c r="B133" s="335" t="s">
        <v>1038</v>
      </c>
      <c r="E133" s="904"/>
      <c r="F133" s="339"/>
    </row>
    <row r="134" spans="1:6">
      <c r="E134" s="904"/>
      <c r="F134" s="339"/>
    </row>
    <row r="135" spans="1:6" ht="63.75">
      <c r="A135" s="334" t="s">
        <v>6</v>
      </c>
      <c r="B135" s="333" t="s">
        <v>2326</v>
      </c>
      <c r="E135" s="905"/>
      <c r="F135" s="339"/>
    </row>
    <row r="136" spans="1:6" ht="25.5">
      <c r="B136" s="333" t="s">
        <v>1039</v>
      </c>
      <c r="E136" s="905"/>
      <c r="F136" s="339"/>
    </row>
    <row r="137" spans="1:6">
      <c r="B137" s="333" t="s">
        <v>1045</v>
      </c>
      <c r="C137" s="210" t="s">
        <v>312</v>
      </c>
      <c r="D137" s="206">
        <v>100</v>
      </c>
      <c r="E137" s="905"/>
      <c r="F137" s="339">
        <f t="shared" ref="F137:F142" si="2">D137*E137</f>
        <v>0</v>
      </c>
    </row>
    <row r="138" spans="1:6">
      <c r="B138" s="333" t="s">
        <v>1005</v>
      </c>
      <c r="C138" s="210" t="s">
        <v>312</v>
      </c>
      <c r="D138" s="206">
        <v>130</v>
      </c>
      <c r="E138" s="905"/>
      <c r="F138" s="339">
        <f t="shared" si="2"/>
        <v>0</v>
      </c>
    </row>
    <row r="139" spans="1:6">
      <c r="B139" s="333" t="s">
        <v>1006</v>
      </c>
      <c r="C139" s="210" t="s">
        <v>312</v>
      </c>
      <c r="D139" s="206">
        <v>400</v>
      </c>
      <c r="E139" s="905"/>
      <c r="F139" s="339">
        <f t="shared" si="2"/>
        <v>0</v>
      </c>
    </row>
    <row r="140" spans="1:6">
      <c r="B140" s="333" t="s">
        <v>1007</v>
      </c>
      <c r="C140" s="210" t="s">
        <v>312</v>
      </c>
      <c r="D140" s="206">
        <v>5</v>
      </c>
      <c r="E140" s="905"/>
      <c r="F140" s="339">
        <f t="shared" si="2"/>
        <v>0</v>
      </c>
    </row>
    <row r="141" spans="1:6">
      <c r="B141" s="333" t="s">
        <v>1008</v>
      </c>
      <c r="C141" s="210" t="s">
        <v>312</v>
      </c>
      <c r="D141" s="206">
        <v>20</v>
      </c>
      <c r="E141" s="905"/>
      <c r="F141" s="339">
        <f t="shared" si="2"/>
        <v>0</v>
      </c>
    </row>
    <row r="142" spans="1:6">
      <c r="B142" s="333" t="s">
        <v>1009</v>
      </c>
      <c r="C142" s="210" t="s">
        <v>312</v>
      </c>
      <c r="D142" s="206">
        <v>100</v>
      </c>
      <c r="E142" s="905"/>
      <c r="F142" s="339">
        <f t="shared" si="2"/>
        <v>0</v>
      </c>
    </row>
    <row r="143" spans="1:6">
      <c r="B143" s="333"/>
      <c r="E143" s="905"/>
      <c r="F143" s="339"/>
    </row>
    <row r="144" spans="1:6" ht="127.5">
      <c r="A144" s="334" t="s">
        <v>11</v>
      </c>
      <c r="B144" s="333" t="s">
        <v>2327</v>
      </c>
      <c r="E144" s="904"/>
      <c r="F144" s="339">
        <f>D144*E144</f>
        <v>0</v>
      </c>
    </row>
    <row r="145" spans="1:6" ht="25.5">
      <c r="B145" s="333" t="s">
        <v>1039</v>
      </c>
      <c r="E145" s="905"/>
      <c r="F145" s="339"/>
    </row>
    <row r="146" spans="1:6">
      <c r="B146" s="337" t="s">
        <v>1040</v>
      </c>
      <c r="C146" s="210" t="s">
        <v>312</v>
      </c>
      <c r="D146" s="206">
        <v>60</v>
      </c>
      <c r="E146" s="905"/>
      <c r="F146" s="339">
        <f>D146*E146</f>
        <v>0</v>
      </c>
    </row>
    <row r="147" spans="1:6">
      <c r="B147" s="337" t="s">
        <v>1041</v>
      </c>
      <c r="C147" s="210" t="s">
        <v>312</v>
      </c>
      <c r="D147" s="206">
        <v>200</v>
      </c>
      <c r="E147" s="905"/>
      <c r="F147" s="339">
        <f>D147*E147</f>
        <v>0</v>
      </c>
    </row>
    <row r="148" spans="1:6">
      <c r="B148" s="337" t="s">
        <v>1896</v>
      </c>
      <c r="C148" s="210" t="s">
        <v>312</v>
      </c>
      <c r="D148" s="206">
        <v>60</v>
      </c>
      <c r="E148" s="905"/>
      <c r="F148" s="339">
        <f>D148*E148</f>
        <v>0</v>
      </c>
    </row>
    <row r="149" spans="1:6">
      <c r="B149" s="337" t="s">
        <v>1042</v>
      </c>
      <c r="C149" s="210" t="s">
        <v>312</v>
      </c>
      <c r="D149" s="206">
        <v>80</v>
      </c>
      <c r="E149" s="905"/>
      <c r="F149" s="339">
        <f>D149*E149</f>
        <v>0</v>
      </c>
    </row>
    <row r="150" spans="1:6">
      <c r="B150" s="337" t="s">
        <v>1043</v>
      </c>
      <c r="C150" s="210" t="s">
        <v>312</v>
      </c>
      <c r="D150" s="206">
        <v>10</v>
      </c>
      <c r="E150" s="905"/>
      <c r="F150" s="339">
        <f>D150*E150</f>
        <v>0</v>
      </c>
    </row>
    <row r="151" spans="1:6">
      <c r="E151" s="905"/>
      <c r="F151" s="339"/>
    </row>
    <row r="152" spans="1:6" ht="89.25">
      <c r="A152" s="334" t="s">
        <v>14</v>
      </c>
      <c r="B152" s="333" t="s">
        <v>2328</v>
      </c>
      <c r="E152" s="904"/>
      <c r="F152" s="339">
        <f>D152*E152</f>
        <v>0</v>
      </c>
    </row>
    <row r="153" spans="1:6" ht="89.25">
      <c r="B153" s="337" t="s">
        <v>2020</v>
      </c>
      <c r="E153" s="904"/>
      <c r="F153" s="339"/>
    </row>
    <row r="154" spans="1:6" ht="38.25">
      <c r="B154" s="337" t="s">
        <v>1044</v>
      </c>
      <c r="E154" s="905"/>
      <c r="F154" s="339"/>
    </row>
    <row r="155" spans="1:6">
      <c r="B155" s="337" t="s">
        <v>1897</v>
      </c>
      <c r="C155" s="210" t="s">
        <v>312</v>
      </c>
      <c r="D155" s="206">
        <v>50</v>
      </c>
      <c r="E155" s="905"/>
      <c r="F155" s="339">
        <f>D155*E155</f>
        <v>0</v>
      </c>
    </row>
    <row r="156" spans="1:6">
      <c r="B156" s="337" t="s">
        <v>1045</v>
      </c>
      <c r="C156" s="210" t="s">
        <v>312</v>
      </c>
      <c r="D156" s="206">
        <v>100</v>
      </c>
      <c r="E156" s="905"/>
      <c r="F156" s="339">
        <f>D156*E156</f>
        <v>0</v>
      </c>
    </row>
    <row r="157" spans="1:6">
      <c r="B157" s="337" t="s">
        <v>1005</v>
      </c>
      <c r="C157" s="210" t="s">
        <v>312</v>
      </c>
      <c r="D157" s="206">
        <v>30</v>
      </c>
      <c r="E157" s="905"/>
      <c r="F157" s="339">
        <f>D157*E157</f>
        <v>0</v>
      </c>
    </row>
    <row r="158" spans="1:6">
      <c r="E158" s="905"/>
      <c r="F158" s="339"/>
    </row>
    <row r="159" spans="1:6" ht="51">
      <c r="A159" s="334" t="s">
        <v>15</v>
      </c>
      <c r="B159" s="337" t="s">
        <v>2021</v>
      </c>
      <c r="C159" s="210" t="s">
        <v>13</v>
      </c>
      <c r="D159" s="206">
        <v>15</v>
      </c>
      <c r="E159" s="908"/>
      <c r="F159" s="206">
        <f>D159*E159</f>
        <v>0</v>
      </c>
    </row>
    <row r="160" spans="1:6">
      <c r="E160" s="905"/>
      <c r="F160" s="339"/>
    </row>
    <row r="161" spans="1:6" ht="63.75">
      <c r="A161" s="334" t="s">
        <v>18</v>
      </c>
      <c r="B161" s="337" t="s">
        <v>2022</v>
      </c>
      <c r="C161" s="210" t="s">
        <v>13</v>
      </c>
      <c r="D161" s="206">
        <v>1</v>
      </c>
      <c r="E161" s="908"/>
      <c r="F161" s="206">
        <f>D161*E161</f>
        <v>0</v>
      </c>
    </row>
    <row r="162" spans="1:6">
      <c r="E162" s="908"/>
      <c r="F162" s="206"/>
    </row>
    <row r="163" spans="1:6" ht="76.5">
      <c r="A163" s="334" t="s">
        <v>21</v>
      </c>
      <c r="B163" s="337" t="s">
        <v>2023</v>
      </c>
      <c r="C163" s="210" t="s">
        <v>13</v>
      </c>
      <c r="D163" s="206">
        <v>17</v>
      </c>
      <c r="E163" s="908"/>
      <c r="F163" s="206">
        <f>D163*E163</f>
        <v>0</v>
      </c>
    </row>
    <row r="164" spans="1:6">
      <c r="E164" s="908"/>
      <c r="F164" s="206"/>
    </row>
    <row r="165" spans="1:6" ht="38.25">
      <c r="A165" s="334" t="s">
        <v>22</v>
      </c>
      <c r="B165" s="337" t="s">
        <v>1046</v>
      </c>
      <c r="E165" s="908"/>
      <c r="F165" s="206"/>
    </row>
    <row r="166" spans="1:6">
      <c r="B166" s="337" t="s">
        <v>2050</v>
      </c>
      <c r="C166" s="210" t="s">
        <v>13</v>
      </c>
      <c r="D166" s="206">
        <v>3</v>
      </c>
      <c r="E166" s="908"/>
      <c r="F166" s="206">
        <f>D166*E166</f>
        <v>0</v>
      </c>
    </row>
    <row r="167" spans="1:6">
      <c r="E167" s="903"/>
    </row>
    <row r="168" spans="1:6" ht="38.25">
      <c r="A168" s="334" t="s">
        <v>24</v>
      </c>
      <c r="B168" s="337" t="s">
        <v>1047</v>
      </c>
      <c r="E168" s="908"/>
      <c r="F168" s="206">
        <f>D168*E168</f>
        <v>0</v>
      </c>
    </row>
    <row r="169" spans="1:6">
      <c r="B169" s="337" t="s">
        <v>2050</v>
      </c>
      <c r="C169" s="210" t="s">
        <v>13</v>
      </c>
      <c r="D169" s="206">
        <v>3</v>
      </c>
      <c r="E169" s="908"/>
      <c r="F169" s="206">
        <f>D169*E169</f>
        <v>0</v>
      </c>
    </row>
    <row r="170" spans="1:6">
      <c r="E170" s="908"/>
      <c r="F170" s="206"/>
    </row>
    <row r="171" spans="1:6" ht="38.25">
      <c r="A171" s="334" t="s">
        <v>27</v>
      </c>
      <c r="B171" s="333" t="s">
        <v>1898</v>
      </c>
      <c r="E171" s="908"/>
      <c r="F171" s="206">
        <f>D171*E171</f>
        <v>0</v>
      </c>
    </row>
    <row r="172" spans="1:6">
      <c r="B172" s="337" t="s">
        <v>2051</v>
      </c>
      <c r="C172" s="210" t="s">
        <v>13</v>
      </c>
      <c r="D172" s="206">
        <v>2</v>
      </c>
      <c r="E172" s="908"/>
      <c r="F172" s="206">
        <f>D172*E172</f>
        <v>0</v>
      </c>
    </row>
    <row r="173" spans="1:6">
      <c r="E173" s="908"/>
      <c r="F173" s="206"/>
    </row>
    <row r="174" spans="1:6" ht="38.25">
      <c r="A174" s="334" t="s">
        <v>28</v>
      </c>
      <c r="B174" s="333" t="s">
        <v>1899</v>
      </c>
      <c r="E174" s="908"/>
      <c r="F174" s="206">
        <f>D174*E174</f>
        <v>0</v>
      </c>
    </row>
    <row r="175" spans="1:6">
      <c r="B175" s="347" t="s">
        <v>1900</v>
      </c>
      <c r="C175" s="210" t="s">
        <v>13</v>
      </c>
      <c r="D175" s="206">
        <v>1</v>
      </c>
      <c r="E175" s="908"/>
      <c r="F175" s="206">
        <f>D175*E175</f>
        <v>0</v>
      </c>
    </row>
    <row r="176" spans="1:6">
      <c r="E176" s="908"/>
      <c r="F176" s="206"/>
    </row>
    <row r="177" spans="1:6" ht="25.5">
      <c r="A177" s="334" t="s">
        <v>29</v>
      </c>
      <c r="B177" s="337" t="s">
        <v>1048</v>
      </c>
      <c r="E177" s="908"/>
      <c r="F177" s="206"/>
    </row>
    <row r="178" spans="1:6">
      <c r="E178" s="908"/>
      <c r="F178" s="206"/>
    </row>
    <row r="179" spans="1:6">
      <c r="B179" s="337" t="s">
        <v>2052</v>
      </c>
      <c r="C179" s="210" t="s">
        <v>13</v>
      </c>
      <c r="D179" s="206">
        <v>9</v>
      </c>
      <c r="E179" s="908"/>
      <c r="F179" s="206">
        <f t="shared" ref="F179:F184" si="3">D179*E179</f>
        <v>0</v>
      </c>
    </row>
    <row r="180" spans="1:6">
      <c r="B180" s="337" t="s">
        <v>2053</v>
      </c>
      <c r="C180" s="210" t="s">
        <v>13</v>
      </c>
      <c r="D180" s="206">
        <v>9</v>
      </c>
      <c r="E180" s="908"/>
      <c r="F180" s="206">
        <f t="shared" si="3"/>
        <v>0</v>
      </c>
    </row>
    <row r="181" spans="1:6">
      <c r="B181" s="337" t="s">
        <v>2054</v>
      </c>
      <c r="C181" s="210" t="s">
        <v>13</v>
      </c>
      <c r="D181" s="206">
        <v>9</v>
      </c>
      <c r="E181" s="908"/>
      <c r="F181" s="206">
        <f t="shared" si="3"/>
        <v>0</v>
      </c>
    </row>
    <row r="182" spans="1:6">
      <c r="B182" s="337" t="s">
        <v>2055</v>
      </c>
      <c r="C182" s="210" t="s">
        <v>13</v>
      </c>
      <c r="D182" s="206">
        <v>2</v>
      </c>
      <c r="E182" s="908"/>
      <c r="F182" s="206">
        <f t="shared" si="3"/>
        <v>0</v>
      </c>
    </row>
    <row r="183" spans="1:6">
      <c r="B183" s="337" t="s">
        <v>2056</v>
      </c>
      <c r="C183" s="210" t="s">
        <v>13</v>
      </c>
      <c r="D183" s="206">
        <v>2</v>
      </c>
      <c r="E183" s="908"/>
      <c r="F183" s="206">
        <f t="shared" si="3"/>
        <v>0</v>
      </c>
    </row>
    <row r="184" spans="1:6">
      <c r="B184" s="337" t="s">
        <v>2057</v>
      </c>
      <c r="C184" s="210" t="s">
        <v>13</v>
      </c>
      <c r="D184" s="206">
        <v>2</v>
      </c>
      <c r="E184" s="908"/>
      <c r="F184" s="206">
        <f t="shared" si="3"/>
        <v>0</v>
      </c>
    </row>
    <row r="185" spans="1:6">
      <c r="E185" s="908"/>
      <c r="F185" s="206"/>
    </row>
    <row r="186" spans="1:6" ht="76.5">
      <c r="A186" s="334" t="s">
        <v>30</v>
      </c>
      <c r="B186" s="333" t="s">
        <v>2024</v>
      </c>
      <c r="C186" s="210" t="s">
        <v>13</v>
      </c>
      <c r="D186" s="206">
        <v>1</v>
      </c>
      <c r="E186" s="908"/>
      <c r="F186" s="206">
        <f>D186*E186</f>
        <v>0</v>
      </c>
    </row>
    <row r="187" spans="1:6">
      <c r="E187" s="908"/>
      <c r="F187" s="206"/>
    </row>
    <row r="188" spans="1:6">
      <c r="E188" s="908"/>
      <c r="F188" s="206"/>
    </row>
    <row r="189" spans="1:6" ht="76.5">
      <c r="A189" s="334" t="s">
        <v>31</v>
      </c>
      <c r="B189" s="337" t="s">
        <v>2025</v>
      </c>
      <c r="E189" s="908"/>
      <c r="F189" s="206">
        <f>D189*E189</f>
        <v>0</v>
      </c>
    </row>
    <row r="190" spans="1:6">
      <c r="A190" s="334" t="s">
        <v>1901</v>
      </c>
      <c r="B190" s="337" t="s">
        <v>1049</v>
      </c>
      <c r="E190" s="908"/>
      <c r="F190" s="206"/>
    </row>
    <row r="191" spans="1:6">
      <c r="B191" s="258"/>
      <c r="C191" s="210" t="s">
        <v>13</v>
      </c>
      <c r="D191" s="206">
        <v>1</v>
      </c>
      <c r="E191" s="908"/>
      <c r="F191" s="206">
        <f>D191*E191</f>
        <v>0</v>
      </c>
    </row>
    <row r="192" spans="1:6">
      <c r="B192" s="258"/>
      <c r="E192" s="908"/>
      <c r="F192" s="206"/>
    </row>
    <row r="193" spans="1:6">
      <c r="B193" s="340" t="s">
        <v>1050</v>
      </c>
      <c r="C193" s="341"/>
      <c r="D193" s="228"/>
      <c r="E193" s="906"/>
      <c r="F193" s="343">
        <f>SUM(F138:F191)</f>
        <v>0</v>
      </c>
    </row>
    <row r="194" spans="1:6">
      <c r="B194" s="333"/>
      <c r="C194" s="347"/>
      <c r="E194" s="905"/>
      <c r="F194" s="339"/>
    </row>
    <row r="195" spans="1:6">
      <c r="E195" s="905"/>
      <c r="F195" s="206">
        <f>D195*E195</f>
        <v>0</v>
      </c>
    </row>
    <row r="196" spans="1:6">
      <c r="A196" s="332" t="s">
        <v>1051</v>
      </c>
      <c r="B196" s="335" t="s">
        <v>1052</v>
      </c>
      <c r="E196" s="904"/>
      <c r="F196" s="339"/>
    </row>
    <row r="197" spans="1:6">
      <c r="E197" s="904"/>
      <c r="F197" s="339"/>
    </row>
    <row r="198" spans="1:6" ht="38.25">
      <c r="B198" s="337" t="s">
        <v>2026</v>
      </c>
      <c r="E198" s="903"/>
      <c r="F198" s="206"/>
    </row>
    <row r="199" spans="1:6">
      <c r="E199" s="903"/>
      <c r="F199" s="206"/>
    </row>
    <row r="200" spans="1:6" ht="140.25">
      <c r="A200" s="334" t="s">
        <v>6</v>
      </c>
      <c r="B200" s="337" t="s">
        <v>2058</v>
      </c>
      <c r="C200" s="210" t="s">
        <v>13</v>
      </c>
      <c r="D200" s="206">
        <v>14</v>
      </c>
      <c r="E200" s="908"/>
      <c r="F200" s="206">
        <f t="shared" ref="F200:F205" si="4">D200*E200</f>
        <v>0</v>
      </c>
    </row>
    <row r="201" spans="1:6">
      <c r="E201" s="908"/>
      <c r="F201" s="206">
        <f t="shared" si="4"/>
        <v>0</v>
      </c>
    </row>
    <row r="202" spans="1:6" ht="153">
      <c r="A202" s="334" t="s">
        <v>11</v>
      </c>
      <c r="B202" s="337" t="s">
        <v>2059</v>
      </c>
      <c r="C202" s="210" t="s">
        <v>13</v>
      </c>
      <c r="D202" s="206">
        <v>10</v>
      </c>
      <c r="E202" s="908"/>
      <c r="F202" s="206">
        <f t="shared" si="4"/>
        <v>0</v>
      </c>
    </row>
    <row r="203" spans="1:6">
      <c r="E203" s="908"/>
      <c r="F203" s="206">
        <f t="shared" si="4"/>
        <v>0</v>
      </c>
    </row>
    <row r="204" spans="1:6" ht="153">
      <c r="A204" s="334" t="s">
        <v>14</v>
      </c>
      <c r="B204" s="337" t="s">
        <v>2060</v>
      </c>
      <c r="C204" s="210" t="s">
        <v>13</v>
      </c>
      <c r="D204" s="206">
        <v>16</v>
      </c>
      <c r="E204" s="908"/>
      <c r="F204" s="206">
        <f t="shared" si="4"/>
        <v>0</v>
      </c>
    </row>
    <row r="205" spans="1:6">
      <c r="B205" s="333"/>
      <c r="C205" s="347"/>
      <c r="D205" s="207"/>
      <c r="E205" s="908"/>
      <c r="F205" s="206">
        <f t="shared" si="4"/>
        <v>0</v>
      </c>
    </row>
    <row r="206" spans="1:6" ht="102">
      <c r="A206" s="334" t="s">
        <v>15</v>
      </c>
      <c r="B206" s="333" t="s">
        <v>2027</v>
      </c>
      <c r="C206" s="208"/>
      <c r="D206" s="207"/>
      <c r="E206" s="908"/>
      <c r="F206" s="206"/>
    </row>
    <row r="207" spans="1:6">
      <c r="B207" s="346" t="s">
        <v>1902</v>
      </c>
      <c r="C207" s="208" t="s">
        <v>13</v>
      </c>
      <c r="D207" s="207">
        <v>2</v>
      </c>
      <c r="E207" s="908"/>
      <c r="F207" s="206">
        <f>D207*E207</f>
        <v>0</v>
      </c>
    </row>
    <row r="208" spans="1:6">
      <c r="B208" s="346"/>
      <c r="C208" s="208"/>
      <c r="D208" s="207"/>
      <c r="E208" s="908"/>
      <c r="F208" s="206"/>
    </row>
    <row r="209" spans="1:6">
      <c r="E209" s="908"/>
      <c r="F209" s="206"/>
    </row>
    <row r="210" spans="1:6" ht="127.5">
      <c r="A210" s="334" t="s">
        <v>18</v>
      </c>
      <c r="B210" s="337" t="s">
        <v>2061</v>
      </c>
      <c r="C210" s="210" t="s">
        <v>13</v>
      </c>
      <c r="D210" s="206">
        <v>6</v>
      </c>
      <c r="E210" s="908"/>
      <c r="F210" s="206">
        <f t="shared" ref="F210:F217" si="5">D210*E210</f>
        <v>0</v>
      </c>
    </row>
    <row r="211" spans="1:6">
      <c r="E211" s="908"/>
      <c r="F211" s="206">
        <f t="shared" si="5"/>
        <v>0</v>
      </c>
    </row>
    <row r="212" spans="1:6" ht="38.25">
      <c r="A212" s="334" t="s">
        <v>21</v>
      </c>
      <c r="B212" s="337" t="s">
        <v>2062</v>
      </c>
      <c r="C212" s="210" t="s">
        <v>13</v>
      </c>
      <c r="D212" s="206">
        <v>8</v>
      </c>
      <c r="E212" s="908"/>
      <c r="F212" s="206">
        <f t="shared" si="5"/>
        <v>0</v>
      </c>
    </row>
    <row r="213" spans="1:6">
      <c r="E213" s="908"/>
      <c r="F213" s="206">
        <f t="shared" si="5"/>
        <v>0</v>
      </c>
    </row>
    <row r="214" spans="1:6">
      <c r="E214" s="908"/>
      <c r="F214" s="206">
        <f t="shared" si="5"/>
        <v>0</v>
      </c>
    </row>
    <row r="215" spans="1:6" ht="51">
      <c r="A215" s="334" t="s">
        <v>22</v>
      </c>
      <c r="B215" s="333" t="s">
        <v>2063</v>
      </c>
      <c r="C215" s="210" t="s">
        <v>13</v>
      </c>
      <c r="D215" s="206">
        <v>1</v>
      </c>
      <c r="E215" s="908"/>
      <c r="F215" s="206">
        <f t="shared" si="5"/>
        <v>0</v>
      </c>
    </row>
    <row r="216" spans="1:6">
      <c r="E216" s="908"/>
      <c r="F216" s="206">
        <f t="shared" si="5"/>
        <v>0</v>
      </c>
    </row>
    <row r="217" spans="1:6" ht="165.75">
      <c r="A217" s="334" t="s">
        <v>24</v>
      </c>
      <c r="B217" s="333" t="s">
        <v>2064</v>
      </c>
      <c r="C217" s="210" t="s">
        <v>13</v>
      </c>
      <c r="D217" s="206">
        <v>8</v>
      </c>
      <c r="E217" s="908"/>
      <c r="F217" s="206">
        <f t="shared" si="5"/>
        <v>0</v>
      </c>
    </row>
    <row r="218" spans="1:6">
      <c r="E218" s="908"/>
      <c r="F218" s="206"/>
    </row>
    <row r="219" spans="1:6" ht="51">
      <c r="A219" s="334" t="s">
        <v>27</v>
      </c>
      <c r="B219" s="333" t="s">
        <v>1053</v>
      </c>
      <c r="C219" s="210" t="s">
        <v>13</v>
      </c>
      <c r="D219" s="206">
        <v>10</v>
      </c>
      <c r="E219" s="908"/>
      <c r="F219" s="206">
        <f>D219*E219</f>
        <v>0</v>
      </c>
    </row>
    <row r="220" spans="1:6">
      <c r="B220" s="333"/>
      <c r="E220" s="908"/>
      <c r="F220" s="206"/>
    </row>
    <row r="221" spans="1:6">
      <c r="A221" s="334" t="s">
        <v>28</v>
      </c>
      <c r="B221" s="348" t="s">
        <v>1054</v>
      </c>
      <c r="E221" s="908"/>
      <c r="F221" s="206"/>
    </row>
    <row r="222" spans="1:6" ht="76.5">
      <c r="B222" s="348" t="s">
        <v>2329</v>
      </c>
      <c r="E222" s="908"/>
      <c r="F222" s="206"/>
    </row>
    <row r="223" spans="1:6" ht="25.5">
      <c r="B223" s="348" t="s">
        <v>2028</v>
      </c>
      <c r="E223" s="908"/>
      <c r="F223" s="206"/>
    </row>
    <row r="224" spans="1:6" ht="25.5">
      <c r="B224" s="348" t="s">
        <v>2029</v>
      </c>
      <c r="E224" s="908"/>
      <c r="F224" s="206"/>
    </row>
    <row r="225" spans="1:6" ht="51">
      <c r="B225" s="333" t="s">
        <v>1055</v>
      </c>
      <c r="E225" s="908"/>
      <c r="F225" s="206"/>
    </row>
    <row r="226" spans="1:6" ht="38.25">
      <c r="B226" s="348" t="s">
        <v>1056</v>
      </c>
      <c r="E226" s="908"/>
      <c r="F226" s="206"/>
    </row>
    <row r="227" spans="1:6">
      <c r="B227" s="348" t="s">
        <v>2030</v>
      </c>
      <c r="E227" s="908"/>
      <c r="F227" s="206"/>
    </row>
    <row r="228" spans="1:6">
      <c r="B228" s="348" t="s">
        <v>2031</v>
      </c>
      <c r="E228" s="908"/>
      <c r="F228" s="206"/>
    </row>
    <row r="229" spans="1:6">
      <c r="B229" s="348" t="s">
        <v>2032</v>
      </c>
      <c r="E229" s="908"/>
      <c r="F229" s="206"/>
    </row>
    <row r="230" spans="1:6" ht="25.5">
      <c r="B230" s="348" t="s">
        <v>2033</v>
      </c>
      <c r="E230" s="908"/>
      <c r="F230" s="206"/>
    </row>
    <row r="231" spans="1:6" ht="25.5">
      <c r="B231" s="348" t="s">
        <v>1057</v>
      </c>
      <c r="C231" s="210" t="s">
        <v>10</v>
      </c>
      <c r="D231" s="206">
        <v>2</v>
      </c>
      <c r="E231" s="908"/>
      <c r="F231" s="206">
        <f>D231*E231</f>
        <v>0</v>
      </c>
    </row>
    <row r="232" spans="1:6">
      <c r="B232" s="333"/>
      <c r="E232" s="910"/>
      <c r="F232" s="206"/>
    </row>
    <row r="233" spans="1:6">
      <c r="B233" s="340" t="s">
        <v>1058</v>
      </c>
      <c r="C233" s="341"/>
      <c r="D233" s="228"/>
      <c r="E233" s="911"/>
      <c r="F233" s="228">
        <f>SUM(F200:F232)</f>
        <v>0</v>
      </c>
    </row>
    <row r="234" spans="1:6">
      <c r="B234" s="344"/>
      <c r="C234" s="277"/>
      <c r="D234" s="254"/>
      <c r="E234" s="912"/>
      <c r="F234" s="254"/>
    </row>
    <row r="235" spans="1:6">
      <c r="A235" s="332" t="s">
        <v>1059</v>
      </c>
      <c r="B235" s="335" t="s">
        <v>450</v>
      </c>
      <c r="E235" s="903"/>
    </row>
    <row r="236" spans="1:6">
      <c r="A236" s="332"/>
      <c r="B236" s="335"/>
      <c r="E236" s="903"/>
    </row>
    <row r="237" spans="1:6" ht="38.25">
      <c r="A237" s="334" t="s">
        <v>6</v>
      </c>
      <c r="B237" s="337" t="s">
        <v>1060</v>
      </c>
      <c r="E237" s="903"/>
    </row>
    <row r="238" spans="1:6">
      <c r="A238" s="332"/>
      <c r="B238" s="337" t="s">
        <v>1061</v>
      </c>
      <c r="E238" s="910"/>
      <c r="F238" s="206">
        <f>D238*E238</f>
        <v>0</v>
      </c>
    </row>
    <row r="239" spans="1:6">
      <c r="A239" s="332"/>
      <c r="C239" s="210" t="s">
        <v>13</v>
      </c>
      <c r="D239" s="206">
        <v>1</v>
      </c>
      <c r="E239" s="908"/>
      <c r="F239" s="206">
        <f>D239*E239</f>
        <v>0</v>
      </c>
    </row>
    <row r="240" spans="1:6">
      <c r="A240" s="332"/>
      <c r="E240" s="903"/>
    </row>
    <row r="241" spans="1:6">
      <c r="E241" s="903"/>
      <c r="F241" s="206"/>
    </row>
    <row r="242" spans="1:6">
      <c r="E242" s="903"/>
      <c r="F242" s="336">
        <f>D242*E242</f>
        <v>0</v>
      </c>
    </row>
    <row r="243" spans="1:6">
      <c r="B243" s="340" t="s">
        <v>1062</v>
      </c>
      <c r="C243" s="341"/>
      <c r="D243" s="228"/>
      <c r="E243" s="906"/>
      <c r="F243" s="343">
        <f>SUM(F238:F241)</f>
        <v>0</v>
      </c>
    </row>
    <row r="244" spans="1:6">
      <c r="E244" s="338"/>
      <c r="F244" s="338"/>
    </row>
    <row r="245" spans="1:6">
      <c r="E245" s="338"/>
      <c r="F245" s="338"/>
    </row>
    <row r="246" spans="1:6">
      <c r="B246" s="335" t="s">
        <v>452</v>
      </c>
      <c r="E246" s="338"/>
      <c r="F246" s="338"/>
    </row>
    <row r="247" spans="1:6">
      <c r="E247" s="338"/>
      <c r="F247" s="338"/>
    </row>
    <row r="248" spans="1:6">
      <c r="A248" s="332" t="s">
        <v>989</v>
      </c>
      <c r="B248" s="335" t="s">
        <v>86</v>
      </c>
      <c r="E248" s="338"/>
      <c r="F248" s="339">
        <f>F14</f>
        <v>0</v>
      </c>
    </row>
    <row r="249" spans="1:6">
      <c r="A249" s="332"/>
      <c r="E249" s="338"/>
      <c r="F249" s="338"/>
    </row>
    <row r="250" spans="1:6">
      <c r="A250" s="332" t="s">
        <v>991</v>
      </c>
      <c r="B250" s="335" t="s">
        <v>144</v>
      </c>
      <c r="E250" s="338"/>
      <c r="F250" s="338"/>
    </row>
    <row r="251" spans="1:6">
      <c r="A251" s="332" t="s">
        <v>6</v>
      </c>
      <c r="B251" s="335" t="s">
        <v>1063</v>
      </c>
      <c r="E251" s="338"/>
      <c r="F251" s="339">
        <f>F35</f>
        <v>0</v>
      </c>
    </row>
    <row r="252" spans="1:6">
      <c r="A252" s="332" t="s">
        <v>11</v>
      </c>
      <c r="B252" s="335" t="s">
        <v>1064</v>
      </c>
      <c r="E252" s="338"/>
      <c r="F252" s="339">
        <f>F55</f>
        <v>0</v>
      </c>
    </row>
    <row r="253" spans="1:6">
      <c r="A253" s="332" t="s">
        <v>14</v>
      </c>
      <c r="B253" s="335" t="s">
        <v>1065</v>
      </c>
      <c r="E253" s="338"/>
      <c r="F253" s="339">
        <f>F70</f>
        <v>0</v>
      </c>
    </row>
    <row r="254" spans="1:6">
      <c r="A254" s="332"/>
      <c r="E254" s="338"/>
      <c r="F254" s="338"/>
    </row>
    <row r="255" spans="1:6">
      <c r="A255" s="332" t="s">
        <v>1020</v>
      </c>
      <c r="B255" s="335" t="s">
        <v>1021</v>
      </c>
      <c r="E255" s="338"/>
      <c r="F255" s="339">
        <f>F131</f>
        <v>0</v>
      </c>
    </row>
    <row r="256" spans="1:6">
      <c r="A256" s="332"/>
      <c r="E256" s="338"/>
      <c r="F256" s="338"/>
    </row>
    <row r="257" spans="1:6">
      <c r="A257" s="332" t="s">
        <v>1037</v>
      </c>
      <c r="B257" s="335" t="s">
        <v>1038</v>
      </c>
      <c r="E257" s="338"/>
      <c r="F257" s="339">
        <f>F193</f>
        <v>0</v>
      </c>
    </row>
    <row r="258" spans="1:6">
      <c r="A258" s="332"/>
      <c r="B258" s="335"/>
      <c r="E258" s="338"/>
      <c r="F258" s="338"/>
    </row>
    <row r="259" spans="1:6">
      <c r="A259" s="332" t="s">
        <v>1051</v>
      </c>
      <c r="B259" s="335" t="s">
        <v>1052</v>
      </c>
      <c r="E259" s="338"/>
      <c r="F259" s="339">
        <f>F233</f>
        <v>0</v>
      </c>
    </row>
    <row r="260" spans="1:6">
      <c r="A260" s="332"/>
      <c r="B260" s="335"/>
      <c r="E260" s="338"/>
      <c r="F260" s="338"/>
    </row>
    <row r="261" spans="1:6">
      <c r="A261" s="332" t="s">
        <v>1059</v>
      </c>
      <c r="B261" s="335" t="s">
        <v>450</v>
      </c>
      <c r="E261" s="338"/>
      <c r="F261" s="339">
        <f>F243</f>
        <v>0</v>
      </c>
    </row>
    <row r="262" spans="1:6">
      <c r="A262" s="332"/>
      <c r="B262" s="335"/>
      <c r="E262" s="338"/>
      <c r="F262" s="338"/>
    </row>
    <row r="263" spans="1:6">
      <c r="B263" s="340" t="s">
        <v>456</v>
      </c>
      <c r="C263" s="341"/>
      <c r="D263" s="228"/>
      <c r="E263" s="342"/>
      <c r="F263" s="229">
        <f>SUM(F248:F262)</f>
        <v>0</v>
      </c>
    </row>
    <row r="264" spans="1:6">
      <c r="A264" s="332"/>
      <c r="E264" s="338"/>
      <c r="F264" s="338"/>
    </row>
  </sheetData>
  <sheetProtection algorithmName="SHA-512" hashValue="ZqxoWur98K1xcwZ+5jF7AqSn/cPzJI6L2f5Be5d+b+bZ/aqwxp1P3ka2kMWCTrAg0HdVaQozMuNQhd/x7nJzhg==" saltValue="HVPsU53b4BricUKFkPbqkw==" spinCount="100000" sheet="1" objects="1" scenarios="1"/>
  <pageMargins left="0.70866141732283472" right="0.70866141732283472" top="0.74803149606299213" bottom="0.74803149606299213" header="0.31496062992125984" footer="0.31496062992125984"/>
  <pageSetup paperSize="9" scale="73" firstPageNumber="5" orientation="portrait" r:id="rId1"/>
  <headerFooter>
    <oddHeader>&amp;L&amp;"Arial Narrow,Regular"&amp;10Arhingtrade d.o.o.Gajeva 4710000 Zagreb&amp;C&amp;"Arial Narrow,Regular"&amp;10TENDER TROŠKOVNICI&amp;R&amp;"Arial Narrow,Regular"&amp;10Razvojni centar Ličko-Senjske županije- rekonstrukcija postojeće građevine</oddHeader>
    <oddFooter>&amp;C&amp;"Arial Narrow,Regular"&amp;10&amp;P/&amp;N</oddFooter>
  </headerFooter>
  <rowBreaks count="16" manualBreakCount="16">
    <brk id="7" max="16383" man="1"/>
    <brk id="35" max="5" man="1"/>
    <brk id="55" max="5" man="1"/>
    <brk id="71" max="5" man="1"/>
    <brk id="88" max="5" man="1"/>
    <brk id="117" max="5" man="1"/>
    <brk id="125" max="5" man="1"/>
    <brk id="131" max="5" man="1"/>
    <brk id="151" max="5" man="1"/>
    <brk id="164" max="5" man="1"/>
    <brk id="187" max="5" man="1"/>
    <brk id="202" max="5" man="1"/>
    <brk id="208" max="5" man="1"/>
    <brk id="219" max="5" man="1"/>
    <brk id="233" max="16383" man="1"/>
    <brk id="244" max="16383" man="1"/>
  </rowBreaks>
  <drawing r:id="rId2"/>
</worksheet>
</file>

<file path=xl/worksheets/sheet7.xml><?xml version="1.0" encoding="utf-8"?>
<worksheet xmlns="http://schemas.openxmlformats.org/spreadsheetml/2006/main" xmlns:r="http://schemas.openxmlformats.org/officeDocument/2006/relationships">
  <sheetPr>
    <tabColor rgb="FF7030A0"/>
  </sheetPr>
  <dimension ref="A1:M95"/>
  <sheetViews>
    <sheetView showZeros="0" view="pageBreakPreview" topLeftCell="B46" zoomScale="115" zoomScaleSheetLayoutView="115" workbookViewId="0">
      <selection activeCell="G80" sqref="G80"/>
    </sheetView>
  </sheetViews>
  <sheetFormatPr defaultRowHeight="16.5"/>
  <cols>
    <col min="1" max="1" width="8.85546875" style="108" hidden="1" customWidth="1"/>
    <col min="2" max="2" width="4.85546875" style="122" customWidth="1"/>
    <col min="3" max="3" width="33.42578125" style="123" customWidth="1"/>
    <col min="4" max="4" width="19.5703125" style="124" customWidth="1"/>
    <col min="5" max="5" width="13.5703125" style="125" customWidth="1"/>
    <col min="6" max="6" width="11.5703125" style="125" customWidth="1"/>
    <col min="7" max="7" width="18.28515625" style="121" customWidth="1"/>
    <col min="8" max="8" width="18.85546875" style="108" customWidth="1"/>
    <col min="9" max="9" width="9.140625" style="108" customWidth="1"/>
    <col min="10" max="10" width="13" style="108" customWidth="1"/>
    <col min="11" max="11" width="9.140625" style="108"/>
    <col min="12" max="12" width="12.5703125" style="108" customWidth="1"/>
    <col min="13" max="13" width="16.140625" style="108" bestFit="1" customWidth="1"/>
    <col min="14" max="256" width="9.140625" style="108"/>
    <col min="257" max="257" width="0" style="108" hidden="1" customWidth="1"/>
    <col min="258" max="258" width="4.85546875" style="108" customWidth="1"/>
    <col min="259" max="259" width="33.42578125" style="108" customWidth="1"/>
    <col min="260" max="260" width="19.5703125" style="108" customWidth="1"/>
    <col min="261" max="261" width="13.5703125" style="108" customWidth="1"/>
    <col min="262" max="262" width="11.5703125" style="108" customWidth="1"/>
    <col min="263" max="263" width="18.28515625" style="108" customWidth="1"/>
    <col min="264" max="264" width="18.85546875" style="108" customWidth="1"/>
    <col min="265" max="265" width="9.140625" style="108" customWidth="1"/>
    <col min="266" max="266" width="13" style="108" customWidth="1"/>
    <col min="267" max="267" width="9.140625" style="108"/>
    <col min="268" max="268" width="12.5703125" style="108" customWidth="1"/>
    <col min="269" max="269" width="16.140625" style="108" bestFit="1" customWidth="1"/>
    <col min="270" max="512" width="9.140625" style="108"/>
    <col min="513" max="513" width="0" style="108" hidden="1" customWidth="1"/>
    <col min="514" max="514" width="4.85546875" style="108" customWidth="1"/>
    <col min="515" max="515" width="33.42578125" style="108" customWidth="1"/>
    <col min="516" max="516" width="19.5703125" style="108" customWidth="1"/>
    <col min="517" max="517" width="13.5703125" style="108" customWidth="1"/>
    <col min="518" max="518" width="11.5703125" style="108" customWidth="1"/>
    <col min="519" max="519" width="18.28515625" style="108" customWidth="1"/>
    <col min="520" max="520" width="18.85546875" style="108" customWidth="1"/>
    <col min="521" max="521" width="9.140625" style="108" customWidth="1"/>
    <col min="522" max="522" width="13" style="108" customWidth="1"/>
    <col min="523" max="523" width="9.140625" style="108"/>
    <col min="524" max="524" width="12.5703125" style="108" customWidth="1"/>
    <col min="525" max="525" width="16.140625" style="108" bestFit="1" customWidth="1"/>
    <col min="526" max="768" width="9.140625" style="108"/>
    <col min="769" max="769" width="0" style="108" hidden="1" customWidth="1"/>
    <col min="770" max="770" width="4.85546875" style="108" customWidth="1"/>
    <col min="771" max="771" width="33.42578125" style="108" customWidth="1"/>
    <col min="772" max="772" width="19.5703125" style="108" customWidth="1"/>
    <col min="773" max="773" width="13.5703125" style="108" customWidth="1"/>
    <col min="774" max="774" width="11.5703125" style="108" customWidth="1"/>
    <col min="775" max="775" width="18.28515625" style="108" customWidth="1"/>
    <col min="776" max="776" width="18.85546875" style="108" customWidth="1"/>
    <col min="777" max="777" width="9.140625" style="108" customWidth="1"/>
    <col min="778" max="778" width="13" style="108" customWidth="1"/>
    <col min="779" max="779" width="9.140625" style="108"/>
    <col min="780" max="780" width="12.5703125" style="108" customWidth="1"/>
    <col min="781" max="781" width="16.140625" style="108" bestFit="1" customWidth="1"/>
    <col min="782" max="1024" width="9.140625" style="108"/>
    <col min="1025" max="1025" width="0" style="108" hidden="1" customWidth="1"/>
    <col min="1026" max="1026" width="4.85546875" style="108" customWidth="1"/>
    <col min="1027" max="1027" width="33.42578125" style="108" customWidth="1"/>
    <col min="1028" max="1028" width="19.5703125" style="108" customWidth="1"/>
    <col min="1029" max="1029" width="13.5703125" style="108" customWidth="1"/>
    <col min="1030" max="1030" width="11.5703125" style="108" customWidth="1"/>
    <col min="1031" max="1031" width="18.28515625" style="108" customWidth="1"/>
    <col min="1032" max="1032" width="18.85546875" style="108" customWidth="1"/>
    <col min="1033" max="1033" width="9.140625" style="108" customWidth="1"/>
    <col min="1034" max="1034" width="13" style="108" customWidth="1"/>
    <col min="1035" max="1035" width="9.140625" style="108"/>
    <col min="1036" max="1036" width="12.5703125" style="108" customWidth="1"/>
    <col min="1037" max="1037" width="16.140625" style="108" bestFit="1" customWidth="1"/>
    <col min="1038" max="1280" width="9.140625" style="108"/>
    <col min="1281" max="1281" width="0" style="108" hidden="1" customWidth="1"/>
    <col min="1282" max="1282" width="4.85546875" style="108" customWidth="1"/>
    <col min="1283" max="1283" width="33.42578125" style="108" customWidth="1"/>
    <col min="1284" max="1284" width="19.5703125" style="108" customWidth="1"/>
    <col min="1285" max="1285" width="13.5703125" style="108" customWidth="1"/>
    <col min="1286" max="1286" width="11.5703125" style="108" customWidth="1"/>
    <col min="1287" max="1287" width="18.28515625" style="108" customWidth="1"/>
    <col min="1288" max="1288" width="18.85546875" style="108" customWidth="1"/>
    <col min="1289" max="1289" width="9.140625" style="108" customWidth="1"/>
    <col min="1290" max="1290" width="13" style="108" customWidth="1"/>
    <col min="1291" max="1291" width="9.140625" style="108"/>
    <col min="1292" max="1292" width="12.5703125" style="108" customWidth="1"/>
    <col min="1293" max="1293" width="16.140625" style="108" bestFit="1" customWidth="1"/>
    <col min="1294" max="1536" width="9.140625" style="108"/>
    <col min="1537" max="1537" width="0" style="108" hidden="1" customWidth="1"/>
    <col min="1538" max="1538" width="4.85546875" style="108" customWidth="1"/>
    <col min="1539" max="1539" width="33.42578125" style="108" customWidth="1"/>
    <col min="1540" max="1540" width="19.5703125" style="108" customWidth="1"/>
    <col min="1541" max="1541" width="13.5703125" style="108" customWidth="1"/>
    <col min="1542" max="1542" width="11.5703125" style="108" customWidth="1"/>
    <col min="1543" max="1543" width="18.28515625" style="108" customWidth="1"/>
    <col min="1544" max="1544" width="18.85546875" style="108" customWidth="1"/>
    <col min="1545" max="1545" width="9.140625" style="108" customWidth="1"/>
    <col min="1546" max="1546" width="13" style="108" customWidth="1"/>
    <col min="1547" max="1547" width="9.140625" style="108"/>
    <col min="1548" max="1548" width="12.5703125" style="108" customWidth="1"/>
    <col min="1549" max="1549" width="16.140625" style="108" bestFit="1" customWidth="1"/>
    <col min="1550" max="1792" width="9.140625" style="108"/>
    <col min="1793" max="1793" width="0" style="108" hidden="1" customWidth="1"/>
    <col min="1794" max="1794" width="4.85546875" style="108" customWidth="1"/>
    <col min="1795" max="1795" width="33.42578125" style="108" customWidth="1"/>
    <col min="1796" max="1796" width="19.5703125" style="108" customWidth="1"/>
    <col min="1797" max="1797" width="13.5703125" style="108" customWidth="1"/>
    <col min="1798" max="1798" width="11.5703125" style="108" customWidth="1"/>
    <col min="1799" max="1799" width="18.28515625" style="108" customWidth="1"/>
    <col min="1800" max="1800" width="18.85546875" style="108" customWidth="1"/>
    <col min="1801" max="1801" width="9.140625" style="108" customWidth="1"/>
    <col min="1802" max="1802" width="13" style="108" customWidth="1"/>
    <col min="1803" max="1803" width="9.140625" style="108"/>
    <col min="1804" max="1804" width="12.5703125" style="108" customWidth="1"/>
    <col min="1805" max="1805" width="16.140625" style="108" bestFit="1" customWidth="1"/>
    <col min="1806" max="2048" width="9.140625" style="108"/>
    <col min="2049" max="2049" width="0" style="108" hidden="1" customWidth="1"/>
    <col min="2050" max="2050" width="4.85546875" style="108" customWidth="1"/>
    <col min="2051" max="2051" width="33.42578125" style="108" customWidth="1"/>
    <col min="2052" max="2052" width="19.5703125" style="108" customWidth="1"/>
    <col min="2053" max="2053" width="13.5703125" style="108" customWidth="1"/>
    <col min="2054" max="2054" width="11.5703125" style="108" customWidth="1"/>
    <col min="2055" max="2055" width="18.28515625" style="108" customWidth="1"/>
    <col min="2056" max="2056" width="18.85546875" style="108" customWidth="1"/>
    <col min="2057" max="2057" width="9.140625" style="108" customWidth="1"/>
    <col min="2058" max="2058" width="13" style="108" customWidth="1"/>
    <col min="2059" max="2059" width="9.140625" style="108"/>
    <col min="2060" max="2060" width="12.5703125" style="108" customWidth="1"/>
    <col min="2061" max="2061" width="16.140625" style="108" bestFit="1" customWidth="1"/>
    <col min="2062" max="2304" width="9.140625" style="108"/>
    <col min="2305" max="2305" width="0" style="108" hidden="1" customWidth="1"/>
    <col min="2306" max="2306" width="4.85546875" style="108" customWidth="1"/>
    <col min="2307" max="2307" width="33.42578125" style="108" customWidth="1"/>
    <col min="2308" max="2308" width="19.5703125" style="108" customWidth="1"/>
    <col min="2309" max="2309" width="13.5703125" style="108" customWidth="1"/>
    <col min="2310" max="2310" width="11.5703125" style="108" customWidth="1"/>
    <col min="2311" max="2311" width="18.28515625" style="108" customWidth="1"/>
    <col min="2312" max="2312" width="18.85546875" style="108" customWidth="1"/>
    <col min="2313" max="2313" width="9.140625" style="108" customWidth="1"/>
    <col min="2314" max="2314" width="13" style="108" customWidth="1"/>
    <col min="2315" max="2315" width="9.140625" style="108"/>
    <col min="2316" max="2316" width="12.5703125" style="108" customWidth="1"/>
    <col min="2317" max="2317" width="16.140625" style="108" bestFit="1" customWidth="1"/>
    <col min="2318" max="2560" width="9.140625" style="108"/>
    <col min="2561" max="2561" width="0" style="108" hidden="1" customWidth="1"/>
    <col min="2562" max="2562" width="4.85546875" style="108" customWidth="1"/>
    <col min="2563" max="2563" width="33.42578125" style="108" customWidth="1"/>
    <col min="2564" max="2564" width="19.5703125" style="108" customWidth="1"/>
    <col min="2565" max="2565" width="13.5703125" style="108" customWidth="1"/>
    <col min="2566" max="2566" width="11.5703125" style="108" customWidth="1"/>
    <col min="2567" max="2567" width="18.28515625" style="108" customWidth="1"/>
    <col min="2568" max="2568" width="18.85546875" style="108" customWidth="1"/>
    <col min="2569" max="2569" width="9.140625" style="108" customWidth="1"/>
    <col min="2570" max="2570" width="13" style="108" customWidth="1"/>
    <col min="2571" max="2571" width="9.140625" style="108"/>
    <col min="2572" max="2572" width="12.5703125" style="108" customWidth="1"/>
    <col min="2573" max="2573" width="16.140625" style="108" bestFit="1" customWidth="1"/>
    <col min="2574" max="2816" width="9.140625" style="108"/>
    <col min="2817" max="2817" width="0" style="108" hidden="1" customWidth="1"/>
    <col min="2818" max="2818" width="4.85546875" style="108" customWidth="1"/>
    <col min="2819" max="2819" width="33.42578125" style="108" customWidth="1"/>
    <col min="2820" max="2820" width="19.5703125" style="108" customWidth="1"/>
    <col min="2821" max="2821" width="13.5703125" style="108" customWidth="1"/>
    <col min="2822" max="2822" width="11.5703125" style="108" customWidth="1"/>
    <col min="2823" max="2823" width="18.28515625" style="108" customWidth="1"/>
    <col min="2824" max="2824" width="18.85546875" style="108" customWidth="1"/>
    <col min="2825" max="2825" width="9.140625" style="108" customWidth="1"/>
    <col min="2826" max="2826" width="13" style="108" customWidth="1"/>
    <col min="2827" max="2827" width="9.140625" style="108"/>
    <col min="2828" max="2828" width="12.5703125" style="108" customWidth="1"/>
    <col min="2829" max="2829" width="16.140625" style="108" bestFit="1" customWidth="1"/>
    <col min="2830" max="3072" width="9.140625" style="108"/>
    <col min="3073" max="3073" width="0" style="108" hidden="1" customWidth="1"/>
    <col min="3074" max="3074" width="4.85546875" style="108" customWidth="1"/>
    <col min="3075" max="3075" width="33.42578125" style="108" customWidth="1"/>
    <col min="3076" max="3076" width="19.5703125" style="108" customWidth="1"/>
    <col min="3077" max="3077" width="13.5703125" style="108" customWidth="1"/>
    <col min="3078" max="3078" width="11.5703125" style="108" customWidth="1"/>
    <col min="3079" max="3079" width="18.28515625" style="108" customWidth="1"/>
    <col min="3080" max="3080" width="18.85546875" style="108" customWidth="1"/>
    <col min="3081" max="3081" width="9.140625" style="108" customWidth="1"/>
    <col min="3082" max="3082" width="13" style="108" customWidth="1"/>
    <col min="3083" max="3083" width="9.140625" style="108"/>
    <col min="3084" max="3084" width="12.5703125" style="108" customWidth="1"/>
    <col min="3085" max="3085" width="16.140625" style="108" bestFit="1" customWidth="1"/>
    <col min="3086" max="3328" width="9.140625" style="108"/>
    <col min="3329" max="3329" width="0" style="108" hidden="1" customWidth="1"/>
    <col min="3330" max="3330" width="4.85546875" style="108" customWidth="1"/>
    <col min="3331" max="3331" width="33.42578125" style="108" customWidth="1"/>
    <col min="3332" max="3332" width="19.5703125" style="108" customWidth="1"/>
    <col min="3333" max="3333" width="13.5703125" style="108" customWidth="1"/>
    <col min="3334" max="3334" width="11.5703125" style="108" customWidth="1"/>
    <col min="3335" max="3335" width="18.28515625" style="108" customWidth="1"/>
    <col min="3336" max="3336" width="18.85546875" style="108" customWidth="1"/>
    <col min="3337" max="3337" width="9.140625" style="108" customWidth="1"/>
    <col min="3338" max="3338" width="13" style="108" customWidth="1"/>
    <col min="3339" max="3339" width="9.140625" style="108"/>
    <col min="3340" max="3340" width="12.5703125" style="108" customWidth="1"/>
    <col min="3341" max="3341" width="16.140625" style="108" bestFit="1" customWidth="1"/>
    <col min="3342" max="3584" width="9.140625" style="108"/>
    <col min="3585" max="3585" width="0" style="108" hidden="1" customWidth="1"/>
    <col min="3586" max="3586" width="4.85546875" style="108" customWidth="1"/>
    <col min="3587" max="3587" width="33.42578125" style="108" customWidth="1"/>
    <col min="3588" max="3588" width="19.5703125" style="108" customWidth="1"/>
    <col min="3589" max="3589" width="13.5703125" style="108" customWidth="1"/>
    <col min="3590" max="3590" width="11.5703125" style="108" customWidth="1"/>
    <col min="3591" max="3591" width="18.28515625" style="108" customWidth="1"/>
    <col min="3592" max="3592" width="18.85546875" style="108" customWidth="1"/>
    <col min="3593" max="3593" width="9.140625" style="108" customWidth="1"/>
    <col min="3594" max="3594" width="13" style="108" customWidth="1"/>
    <col min="3595" max="3595" width="9.140625" style="108"/>
    <col min="3596" max="3596" width="12.5703125" style="108" customWidth="1"/>
    <col min="3597" max="3597" width="16.140625" style="108" bestFit="1" customWidth="1"/>
    <col min="3598" max="3840" width="9.140625" style="108"/>
    <col min="3841" max="3841" width="0" style="108" hidden="1" customWidth="1"/>
    <col min="3842" max="3842" width="4.85546875" style="108" customWidth="1"/>
    <col min="3843" max="3843" width="33.42578125" style="108" customWidth="1"/>
    <col min="3844" max="3844" width="19.5703125" style="108" customWidth="1"/>
    <col min="3845" max="3845" width="13.5703125" style="108" customWidth="1"/>
    <col min="3846" max="3846" width="11.5703125" style="108" customWidth="1"/>
    <col min="3847" max="3847" width="18.28515625" style="108" customWidth="1"/>
    <col min="3848" max="3848" width="18.85546875" style="108" customWidth="1"/>
    <col min="3849" max="3849" width="9.140625" style="108" customWidth="1"/>
    <col min="3850" max="3850" width="13" style="108" customWidth="1"/>
    <col min="3851" max="3851" width="9.140625" style="108"/>
    <col min="3852" max="3852" width="12.5703125" style="108" customWidth="1"/>
    <col min="3853" max="3853" width="16.140625" style="108" bestFit="1" customWidth="1"/>
    <col min="3854" max="4096" width="9.140625" style="108"/>
    <col min="4097" max="4097" width="0" style="108" hidden="1" customWidth="1"/>
    <col min="4098" max="4098" width="4.85546875" style="108" customWidth="1"/>
    <col min="4099" max="4099" width="33.42578125" style="108" customWidth="1"/>
    <col min="4100" max="4100" width="19.5703125" style="108" customWidth="1"/>
    <col min="4101" max="4101" width="13.5703125" style="108" customWidth="1"/>
    <col min="4102" max="4102" width="11.5703125" style="108" customWidth="1"/>
    <col min="4103" max="4103" width="18.28515625" style="108" customWidth="1"/>
    <col min="4104" max="4104" width="18.85546875" style="108" customWidth="1"/>
    <col min="4105" max="4105" width="9.140625" style="108" customWidth="1"/>
    <col min="4106" max="4106" width="13" style="108" customWidth="1"/>
    <col min="4107" max="4107" width="9.140625" style="108"/>
    <col min="4108" max="4108" width="12.5703125" style="108" customWidth="1"/>
    <col min="4109" max="4109" width="16.140625" style="108" bestFit="1" customWidth="1"/>
    <col min="4110" max="4352" width="9.140625" style="108"/>
    <col min="4353" max="4353" width="0" style="108" hidden="1" customWidth="1"/>
    <col min="4354" max="4354" width="4.85546875" style="108" customWidth="1"/>
    <col min="4355" max="4355" width="33.42578125" style="108" customWidth="1"/>
    <col min="4356" max="4356" width="19.5703125" style="108" customWidth="1"/>
    <col min="4357" max="4357" width="13.5703125" style="108" customWidth="1"/>
    <col min="4358" max="4358" width="11.5703125" style="108" customWidth="1"/>
    <col min="4359" max="4359" width="18.28515625" style="108" customWidth="1"/>
    <col min="4360" max="4360" width="18.85546875" style="108" customWidth="1"/>
    <col min="4361" max="4361" width="9.140625" style="108" customWidth="1"/>
    <col min="4362" max="4362" width="13" style="108" customWidth="1"/>
    <col min="4363" max="4363" width="9.140625" style="108"/>
    <col min="4364" max="4364" width="12.5703125" style="108" customWidth="1"/>
    <col min="4365" max="4365" width="16.140625" style="108" bestFit="1" customWidth="1"/>
    <col min="4366" max="4608" width="9.140625" style="108"/>
    <col min="4609" max="4609" width="0" style="108" hidden="1" customWidth="1"/>
    <col min="4610" max="4610" width="4.85546875" style="108" customWidth="1"/>
    <col min="4611" max="4611" width="33.42578125" style="108" customWidth="1"/>
    <col min="4612" max="4612" width="19.5703125" style="108" customWidth="1"/>
    <col min="4613" max="4613" width="13.5703125" style="108" customWidth="1"/>
    <col min="4614" max="4614" width="11.5703125" style="108" customWidth="1"/>
    <col min="4615" max="4615" width="18.28515625" style="108" customWidth="1"/>
    <col min="4616" max="4616" width="18.85546875" style="108" customWidth="1"/>
    <col min="4617" max="4617" width="9.140625" style="108" customWidth="1"/>
    <col min="4618" max="4618" width="13" style="108" customWidth="1"/>
    <col min="4619" max="4619" width="9.140625" style="108"/>
    <col min="4620" max="4620" width="12.5703125" style="108" customWidth="1"/>
    <col min="4621" max="4621" width="16.140625" style="108" bestFit="1" customWidth="1"/>
    <col min="4622" max="4864" width="9.140625" style="108"/>
    <col min="4865" max="4865" width="0" style="108" hidden="1" customWidth="1"/>
    <col min="4866" max="4866" width="4.85546875" style="108" customWidth="1"/>
    <col min="4867" max="4867" width="33.42578125" style="108" customWidth="1"/>
    <col min="4868" max="4868" width="19.5703125" style="108" customWidth="1"/>
    <col min="4869" max="4869" width="13.5703125" style="108" customWidth="1"/>
    <col min="4870" max="4870" width="11.5703125" style="108" customWidth="1"/>
    <col min="4871" max="4871" width="18.28515625" style="108" customWidth="1"/>
    <col min="4872" max="4872" width="18.85546875" style="108" customWidth="1"/>
    <col min="4873" max="4873" width="9.140625" style="108" customWidth="1"/>
    <col min="4874" max="4874" width="13" style="108" customWidth="1"/>
    <col min="4875" max="4875" width="9.140625" style="108"/>
    <col min="4876" max="4876" width="12.5703125" style="108" customWidth="1"/>
    <col min="4877" max="4877" width="16.140625" style="108" bestFit="1" customWidth="1"/>
    <col min="4878" max="5120" width="9.140625" style="108"/>
    <col min="5121" max="5121" width="0" style="108" hidden="1" customWidth="1"/>
    <col min="5122" max="5122" width="4.85546875" style="108" customWidth="1"/>
    <col min="5123" max="5123" width="33.42578125" style="108" customWidth="1"/>
    <col min="5124" max="5124" width="19.5703125" style="108" customWidth="1"/>
    <col min="5125" max="5125" width="13.5703125" style="108" customWidth="1"/>
    <col min="5126" max="5126" width="11.5703125" style="108" customWidth="1"/>
    <col min="5127" max="5127" width="18.28515625" style="108" customWidth="1"/>
    <col min="5128" max="5128" width="18.85546875" style="108" customWidth="1"/>
    <col min="5129" max="5129" width="9.140625" style="108" customWidth="1"/>
    <col min="5130" max="5130" width="13" style="108" customWidth="1"/>
    <col min="5131" max="5131" width="9.140625" style="108"/>
    <col min="5132" max="5132" width="12.5703125" style="108" customWidth="1"/>
    <col min="5133" max="5133" width="16.140625" style="108" bestFit="1" customWidth="1"/>
    <col min="5134" max="5376" width="9.140625" style="108"/>
    <col min="5377" max="5377" width="0" style="108" hidden="1" customWidth="1"/>
    <col min="5378" max="5378" width="4.85546875" style="108" customWidth="1"/>
    <col min="5379" max="5379" width="33.42578125" style="108" customWidth="1"/>
    <col min="5380" max="5380" width="19.5703125" style="108" customWidth="1"/>
    <col min="5381" max="5381" width="13.5703125" style="108" customWidth="1"/>
    <col min="5382" max="5382" width="11.5703125" style="108" customWidth="1"/>
    <col min="5383" max="5383" width="18.28515625" style="108" customWidth="1"/>
    <col min="5384" max="5384" width="18.85546875" style="108" customWidth="1"/>
    <col min="5385" max="5385" width="9.140625" style="108" customWidth="1"/>
    <col min="5386" max="5386" width="13" style="108" customWidth="1"/>
    <col min="5387" max="5387" width="9.140625" style="108"/>
    <col min="5388" max="5388" width="12.5703125" style="108" customWidth="1"/>
    <col min="5389" max="5389" width="16.140625" style="108" bestFit="1" customWidth="1"/>
    <col min="5390" max="5632" width="9.140625" style="108"/>
    <col min="5633" max="5633" width="0" style="108" hidden="1" customWidth="1"/>
    <col min="5634" max="5634" width="4.85546875" style="108" customWidth="1"/>
    <col min="5635" max="5635" width="33.42578125" style="108" customWidth="1"/>
    <col min="5636" max="5636" width="19.5703125" style="108" customWidth="1"/>
    <col min="5637" max="5637" width="13.5703125" style="108" customWidth="1"/>
    <col min="5638" max="5638" width="11.5703125" style="108" customWidth="1"/>
    <col min="5639" max="5639" width="18.28515625" style="108" customWidth="1"/>
    <col min="5640" max="5640" width="18.85546875" style="108" customWidth="1"/>
    <col min="5641" max="5641" width="9.140625" style="108" customWidth="1"/>
    <col min="5642" max="5642" width="13" style="108" customWidth="1"/>
    <col min="5643" max="5643" width="9.140625" style="108"/>
    <col min="5644" max="5644" width="12.5703125" style="108" customWidth="1"/>
    <col min="5645" max="5645" width="16.140625" style="108" bestFit="1" customWidth="1"/>
    <col min="5646" max="5888" width="9.140625" style="108"/>
    <col min="5889" max="5889" width="0" style="108" hidden="1" customWidth="1"/>
    <col min="5890" max="5890" width="4.85546875" style="108" customWidth="1"/>
    <col min="5891" max="5891" width="33.42578125" style="108" customWidth="1"/>
    <col min="5892" max="5892" width="19.5703125" style="108" customWidth="1"/>
    <col min="5893" max="5893" width="13.5703125" style="108" customWidth="1"/>
    <col min="5894" max="5894" width="11.5703125" style="108" customWidth="1"/>
    <col min="5895" max="5895" width="18.28515625" style="108" customWidth="1"/>
    <col min="5896" max="5896" width="18.85546875" style="108" customWidth="1"/>
    <col min="5897" max="5897" width="9.140625" style="108" customWidth="1"/>
    <col min="5898" max="5898" width="13" style="108" customWidth="1"/>
    <col min="5899" max="5899" width="9.140625" style="108"/>
    <col min="5900" max="5900" width="12.5703125" style="108" customWidth="1"/>
    <col min="5901" max="5901" width="16.140625" style="108" bestFit="1" customWidth="1"/>
    <col min="5902" max="6144" width="9.140625" style="108"/>
    <col min="6145" max="6145" width="0" style="108" hidden="1" customWidth="1"/>
    <col min="6146" max="6146" width="4.85546875" style="108" customWidth="1"/>
    <col min="6147" max="6147" width="33.42578125" style="108" customWidth="1"/>
    <col min="6148" max="6148" width="19.5703125" style="108" customWidth="1"/>
    <col min="6149" max="6149" width="13.5703125" style="108" customWidth="1"/>
    <col min="6150" max="6150" width="11.5703125" style="108" customWidth="1"/>
    <col min="6151" max="6151" width="18.28515625" style="108" customWidth="1"/>
    <col min="6152" max="6152" width="18.85546875" style="108" customWidth="1"/>
    <col min="6153" max="6153" width="9.140625" style="108" customWidth="1"/>
    <col min="6154" max="6154" width="13" style="108" customWidth="1"/>
    <col min="6155" max="6155" width="9.140625" style="108"/>
    <col min="6156" max="6156" width="12.5703125" style="108" customWidth="1"/>
    <col min="6157" max="6157" width="16.140625" style="108" bestFit="1" customWidth="1"/>
    <col min="6158" max="6400" width="9.140625" style="108"/>
    <col min="6401" max="6401" width="0" style="108" hidden="1" customWidth="1"/>
    <col min="6402" max="6402" width="4.85546875" style="108" customWidth="1"/>
    <col min="6403" max="6403" width="33.42578125" style="108" customWidth="1"/>
    <col min="6404" max="6404" width="19.5703125" style="108" customWidth="1"/>
    <col min="6405" max="6405" width="13.5703125" style="108" customWidth="1"/>
    <col min="6406" max="6406" width="11.5703125" style="108" customWidth="1"/>
    <col min="6407" max="6407" width="18.28515625" style="108" customWidth="1"/>
    <col min="6408" max="6408" width="18.85546875" style="108" customWidth="1"/>
    <col min="6409" max="6409" width="9.140625" style="108" customWidth="1"/>
    <col min="6410" max="6410" width="13" style="108" customWidth="1"/>
    <col min="6411" max="6411" width="9.140625" style="108"/>
    <col min="6412" max="6412" width="12.5703125" style="108" customWidth="1"/>
    <col min="6413" max="6413" width="16.140625" style="108" bestFit="1" customWidth="1"/>
    <col min="6414" max="6656" width="9.140625" style="108"/>
    <col min="6657" max="6657" width="0" style="108" hidden="1" customWidth="1"/>
    <col min="6658" max="6658" width="4.85546875" style="108" customWidth="1"/>
    <col min="6659" max="6659" width="33.42578125" style="108" customWidth="1"/>
    <col min="6660" max="6660" width="19.5703125" style="108" customWidth="1"/>
    <col min="6661" max="6661" width="13.5703125" style="108" customWidth="1"/>
    <col min="6662" max="6662" width="11.5703125" style="108" customWidth="1"/>
    <col min="6663" max="6663" width="18.28515625" style="108" customWidth="1"/>
    <col min="6664" max="6664" width="18.85546875" style="108" customWidth="1"/>
    <col min="6665" max="6665" width="9.140625" style="108" customWidth="1"/>
    <col min="6666" max="6666" width="13" style="108" customWidth="1"/>
    <col min="6667" max="6667" width="9.140625" style="108"/>
    <col min="6668" max="6668" width="12.5703125" style="108" customWidth="1"/>
    <col min="6669" max="6669" width="16.140625" style="108" bestFit="1" customWidth="1"/>
    <col min="6670" max="6912" width="9.140625" style="108"/>
    <col min="6913" max="6913" width="0" style="108" hidden="1" customWidth="1"/>
    <col min="6914" max="6914" width="4.85546875" style="108" customWidth="1"/>
    <col min="6915" max="6915" width="33.42578125" style="108" customWidth="1"/>
    <col min="6916" max="6916" width="19.5703125" style="108" customWidth="1"/>
    <col min="6917" max="6917" width="13.5703125" style="108" customWidth="1"/>
    <col min="6918" max="6918" width="11.5703125" style="108" customWidth="1"/>
    <col min="6919" max="6919" width="18.28515625" style="108" customWidth="1"/>
    <col min="6920" max="6920" width="18.85546875" style="108" customWidth="1"/>
    <col min="6921" max="6921" width="9.140625" style="108" customWidth="1"/>
    <col min="6922" max="6922" width="13" style="108" customWidth="1"/>
    <col min="6923" max="6923" width="9.140625" style="108"/>
    <col min="6924" max="6924" width="12.5703125" style="108" customWidth="1"/>
    <col min="6925" max="6925" width="16.140625" style="108" bestFit="1" customWidth="1"/>
    <col min="6926" max="7168" width="9.140625" style="108"/>
    <col min="7169" max="7169" width="0" style="108" hidden="1" customWidth="1"/>
    <col min="7170" max="7170" width="4.85546875" style="108" customWidth="1"/>
    <col min="7171" max="7171" width="33.42578125" style="108" customWidth="1"/>
    <col min="7172" max="7172" width="19.5703125" style="108" customWidth="1"/>
    <col min="7173" max="7173" width="13.5703125" style="108" customWidth="1"/>
    <col min="7174" max="7174" width="11.5703125" style="108" customWidth="1"/>
    <col min="7175" max="7175" width="18.28515625" style="108" customWidth="1"/>
    <col min="7176" max="7176" width="18.85546875" style="108" customWidth="1"/>
    <col min="7177" max="7177" width="9.140625" style="108" customWidth="1"/>
    <col min="7178" max="7178" width="13" style="108" customWidth="1"/>
    <col min="7179" max="7179" width="9.140625" style="108"/>
    <col min="7180" max="7180" width="12.5703125" style="108" customWidth="1"/>
    <col min="7181" max="7181" width="16.140625" style="108" bestFit="1" customWidth="1"/>
    <col min="7182" max="7424" width="9.140625" style="108"/>
    <col min="7425" max="7425" width="0" style="108" hidden="1" customWidth="1"/>
    <col min="7426" max="7426" width="4.85546875" style="108" customWidth="1"/>
    <col min="7427" max="7427" width="33.42578125" style="108" customWidth="1"/>
    <col min="7428" max="7428" width="19.5703125" style="108" customWidth="1"/>
    <col min="7429" max="7429" width="13.5703125" style="108" customWidth="1"/>
    <col min="7430" max="7430" width="11.5703125" style="108" customWidth="1"/>
    <col min="7431" max="7431" width="18.28515625" style="108" customWidth="1"/>
    <col min="7432" max="7432" width="18.85546875" style="108" customWidth="1"/>
    <col min="7433" max="7433" width="9.140625" style="108" customWidth="1"/>
    <col min="7434" max="7434" width="13" style="108" customWidth="1"/>
    <col min="7435" max="7435" width="9.140625" style="108"/>
    <col min="7436" max="7436" width="12.5703125" style="108" customWidth="1"/>
    <col min="7437" max="7437" width="16.140625" style="108" bestFit="1" customWidth="1"/>
    <col min="7438" max="7680" width="9.140625" style="108"/>
    <col min="7681" max="7681" width="0" style="108" hidden="1" customWidth="1"/>
    <col min="7682" max="7682" width="4.85546875" style="108" customWidth="1"/>
    <col min="7683" max="7683" width="33.42578125" style="108" customWidth="1"/>
    <col min="7684" max="7684" width="19.5703125" style="108" customWidth="1"/>
    <col min="7685" max="7685" width="13.5703125" style="108" customWidth="1"/>
    <col min="7686" max="7686" width="11.5703125" style="108" customWidth="1"/>
    <col min="7687" max="7687" width="18.28515625" style="108" customWidth="1"/>
    <col min="7688" max="7688" width="18.85546875" style="108" customWidth="1"/>
    <col min="7689" max="7689" width="9.140625" style="108" customWidth="1"/>
    <col min="7690" max="7690" width="13" style="108" customWidth="1"/>
    <col min="7691" max="7691" width="9.140625" style="108"/>
    <col min="7692" max="7692" width="12.5703125" style="108" customWidth="1"/>
    <col min="7693" max="7693" width="16.140625" style="108" bestFit="1" customWidth="1"/>
    <col min="7694" max="7936" width="9.140625" style="108"/>
    <col min="7937" max="7937" width="0" style="108" hidden="1" customWidth="1"/>
    <col min="7938" max="7938" width="4.85546875" style="108" customWidth="1"/>
    <col min="7939" max="7939" width="33.42578125" style="108" customWidth="1"/>
    <col min="7940" max="7940" width="19.5703125" style="108" customWidth="1"/>
    <col min="7941" max="7941" width="13.5703125" style="108" customWidth="1"/>
    <col min="7942" max="7942" width="11.5703125" style="108" customWidth="1"/>
    <col min="7943" max="7943" width="18.28515625" style="108" customWidth="1"/>
    <col min="7944" max="7944" width="18.85546875" style="108" customWidth="1"/>
    <col min="7945" max="7945" width="9.140625" style="108" customWidth="1"/>
    <col min="7946" max="7946" width="13" style="108" customWidth="1"/>
    <col min="7947" max="7947" width="9.140625" style="108"/>
    <col min="7948" max="7948" width="12.5703125" style="108" customWidth="1"/>
    <col min="7949" max="7949" width="16.140625" style="108" bestFit="1" customWidth="1"/>
    <col min="7950" max="8192" width="9.140625" style="108"/>
    <col min="8193" max="8193" width="0" style="108" hidden="1" customWidth="1"/>
    <col min="8194" max="8194" width="4.85546875" style="108" customWidth="1"/>
    <col min="8195" max="8195" width="33.42578125" style="108" customWidth="1"/>
    <col min="8196" max="8196" width="19.5703125" style="108" customWidth="1"/>
    <col min="8197" max="8197" width="13.5703125" style="108" customWidth="1"/>
    <col min="8198" max="8198" width="11.5703125" style="108" customWidth="1"/>
    <col min="8199" max="8199" width="18.28515625" style="108" customWidth="1"/>
    <col min="8200" max="8200" width="18.85546875" style="108" customWidth="1"/>
    <col min="8201" max="8201" width="9.140625" style="108" customWidth="1"/>
    <col min="8202" max="8202" width="13" style="108" customWidth="1"/>
    <col min="8203" max="8203" width="9.140625" style="108"/>
    <col min="8204" max="8204" width="12.5703125" style="108" customWidth="1"/>
    <col min="8205" max="8205" width="16.140625" style="108" bestFit="1" customWidth="1"/>
    <col min="8206" max="8448" width="9.140625" style="108"/>
    <col min="8449" max="8449" width="0" style="108" hidden="1" customWidth="1"/>
    <col min="8450" max="8450" width="4.85546875" style="108" customWidth="1"/>
    <col min="8451" max="8451" width="33.42578125" style="108" customWidth="1"/>
    <col min="8452" max="8452" width="19.5703125" style="108" customWidth="1"/>
    <col min="8453" max="8453" width="13.5703125" style="108" customWidth="1"/>
    <col min="8454" max="8454" width="11.5703125" style="108" customWidth="1"/>
    <col min="8455" max="8455" width="18.28515625" style="108" customWidth="1"/>
    <col min="8456" max="8456" width="18.85546875" style="108" customWidth="1"/>
    <col min="8457" max="8457" width="9.140625" style="108" customWidth="1"/>
    <col min="8458" max="8458" width="13" style="108" customWidth="1"/>
    <col min="8459" max="8459" width="9.140625" style="108"/>
    <col min="8460" max="8460" width="12.5703125" style="108" customWidth="1"/>
    <col min="8461" max="8461" width="16.140625" style="108" bestFit="1" customWidth="1"/>
    <col min="8462" max="8704" width="9.140625" style="108"/>
    <col min="8705" max="8705" width="0" style="108" hidden="1" customWidth="1"/>
    <col min="8706" max="8706" width="4.85546875" style="108" customWidth="1"/>
    <col min="8707" max="8707" width="33.42578125" style="108" customWidth="1"/>
    <col min="8708" max="8708" width="19.5703125" style="108" customWidth="1"/>
    <col min="8709" max="8709" width="13.5703125" style="108" customWidth="1"/>
    <col min="8710" max="8710" width="11.5703125" style="108" customWidth="1"/>
    <col min="8711" max="8711" width="18.28515625" style="108" customWidth="1"/>
    <col min="8712" max="8712" width="18.85546875" style="108" customWidth="1"/>
    <col min="8713" max="8713" width="9.140625" style="108" customWidth="1"/>
    <col min="8714" max="8714" width="13" style="108" customWidth="1"/>
    <col min="8715" max="8715" width="9.140625" style="108"/>
    <col min="8716" max="8716" width="12.5703125" style="108" customWidth="1"/>
    <col min="8717" max="8717" width="16.140625" style="108" bestFit="1" customWidth="1"/>
    <col min="8718" max="8960" width="9.140625" style="108"/>
    <col min="8961" max="8961" width="0" style="108" hidden="1" customWidth="1"/>
    <col min="8962" max="8962" width="4.85546875" style="108" customWidth="1"/>
    <col min="8963" max="8963" width="33.42578125" style="108" customWidth="1"/>
    <col min="8964" max="8964" width="19.5703125" style="108" customWidth="1"/>
    <col min="8965" max="8965" width="13.5703125" style="108" customWidth="1"/>
    <col min="8966" max="8966" width="11.5703125" style="108" customWidth="1"/>
    <col min="8967" max="8967" width="18.28515625" style="108" customWidth="1"/>
    <col min="8968" max="8968" width="18.85546875" style="108" customWidth="1"/>
    <col min="8969" max="8969" width="9.140625" style="108" customWidth="1"/>
    <col min="8970" max="8970" width="13" style="108" customWidth="1"/>
    <col min="8971" max="8971" width="9.140625" style="108"/>
    <col min="8972" max="8972" width="12.5703125" style="108" customWidth="1"/>
    <col min="8973" max="8973" width="16.140625" style="108" bestFit="1" customWidth="1"/>
    <col min="8974" max="9216" width="9.140625" style="108"/>
    <col min="9217" max="9217" width="0" style="108" hidden="1" customWidth="1"/>
    <col min="9218" max="9218" width="4.85546875" style="108" customWidth="1"/>
    <col min="9219" max="9219" width="33.42578125" style="108" customWidth="1"/>
    <col min="9220" max="9220" width="19.5703125" style="108" customWidth="1"/>
    <col min="9221" max="9221" width="13.5703125" style="108" customWidth="1"/>
    <col min="9222" max="9222" width="11.5703125" style="108" customWidth="1"/>
    <col min="9223" max="9223" width="18.28515625" style="108" customWidth="1"/>
    <col min="9224" max="9224" width="18.85546875" style="108" customWidth="1"/>
    <col min="9225" max="9225" width="9.140625" style="108" customWidth="1"/>
    <col min="9226" max="9226" width="13" style="108" customWidth="1"/>
    <col min="9227" max="9227" width="9.140625" style="108"/>
    <col min="9228" max="9228" width="12.5703125" style="108" customWidth="1"/>
    <col min="9229" max="9229" width="16.140625" style="108" bestFit="1" customWidth="1"/>
    <col min="9230" max="9472" width="9.140625" style="108"/>
    <col min="9473" max="9473" width="0" style="108" hidden="1" customWidth="1"/>
    <col min="9474" max="9474" width="4.85546875" style="108" customWidth="1"/>
    <col min="9475" max="9475" width="33.42578125" style="108" customWidth="1"/>
    <col min="9476" max="9476" width="19.5703125" style="108" customWidth="1"/>
    <col min="9477" max="9477" width="13.5703125" style="108" customWidth="1"/>
    <col min="9478" max="9478" width="11.5703125" style="108" customWidth="1"/>
    <col min="9479" max="9479" width="18.28515625" style="108" customWidth="1"/>
    <col min="9480" max="9480" width="18.85546875" style="108" customWidth="1"/>
    <col min="9481" max="9481" width="9.140625" style="108" customWidth="1"/>
    <col min="9482" max="9482" width="13" style="108" customWidth="1"/>
    <col min="9483" max="9483" width="9.140625" style="108"/>
    <col min="9484" max="9484" width="12.5703125" style="108" customWidth="1"/>
    <col min="9485" max="9485" width="16.140625" style="108" bestFit="1" customWidth="1"/>
    <col min="9486" max="9728" width="9.140625" style="108"/>
    <col min="9729" max="9729" width="0" style="108" hidden="1" customWidth="1"/>
    <col min="9730" max="9730" width="4.85546875" style="108" customWidth="1"/>
    <col min="9731" max="9731" width="33.42578125" style="108" customWidth="1"/>
    <col min="9732" max="9732" width="19.5703125" style="108" customWidth="1"/>
    <col min="9733" max="9733" width="13.5703125" style="108" customWidth="1"/>
    <col min="9734" max="9734" width="11.5703125" style="108" customWidth="1"/>
    <col min="9735" max="9735" width="18.28515625" style="108" customWidth="1"/>
    <col min="9736" max="9736" width="18.85546875" style="108" customWidth="1"/>
    <col min="9737" max="9737" width="9.140625" style="108" customWidth="1"/>
    <col min="9738" max="9738" width="13" style="108" customWidth="1"/>
    <col min="9739" max="9739" width="9.140625" style="108"/>
    <col min="9740" max="9740" width="12.5703125" style="108" customWidth="1"/>
    <col min="9741" max="9741" width="16.140625" style="108" bestFit="1" customWidth="1"/>
    <col min="9742" max="9984" width="9.140625" style="108"/>
    <col min="9985" max="9985" width="0" style="108" hidden="1" customWidth="1"/>
    <col min="9986" max="9986" width="4.85546875" style="108" customWidth="1"/>
    <col min="9987" max="9987" width="33.42578125" style="108" customWidth="1"/>
    <col min="9988" max="9988" width="19.5703125" style="108" customWidth="1"/>
    <col min="9989" max="9989" width="13.5703125" style="108" customWidth="1"/>
    <col min="9990" max="9990" width="11.5703125" style="108" customWidth="1"/>
    <col min="9991" max="9991" width="18.28515625" style="108" customWidth="1"/>
    <col min="9992" max="9992" width="18.85546875" style="108" customWidth="1"/>
    <col min="9993" max="9993" width="9.140625" style="108" customWidth="1"/>
    <col min="9994" max="9994" width="13" style="108" customWidth="1"/>
    <col min="9995" max="9995" width="9.140625" style="108"/>
    <col min="9996" max="9996" width="12.5703125" style="108" customWidth="1"/>
    <col min="9997" max="9997" width="16.140625" style="108" bestFit="1" customWidth="1"/>
    <col min="9998" max="10240" width="9.140625" style="108"/>
    <col min="10241" max="10241" width="0" style="108" hidden="1" customWidth="1"/>
    <col min="10242" max="10242" width="4.85546875" style="108" customWidth="1"/>
    <col min="10243" max="10243" width="33.42578125" style="108" customWidth="1"/>
    <col min="10244" max="10244" width="19.5703125" style="108" customWidth="1"/>
    <col min="10245" max="10245" width="13.5703125" style="108" customWidth="1"/>
    <col min="10246" max="10246" width="11.5703125" style="108" customWidth="1"/>
    <col min="10247" max="10247" width="18.28515625" style="108" customWidth="1"/>
    <col min="10248" max="10248" width="18.85546875" style="108" customWidth="1"/>
    <col min="10249" max="10249" width="9.140625" style="108" customWidth="1"/>
    <col min="10250" max="10250" width="13" style="108" customWidth="1"/>
    <col min="10251" max="10251" width="9.140625" style="108"/>
    <col min="10252" max="10252" width="12.5703125" style="108" customWidth="1"/>
    <col min="10253" max="10253" width="16.140625" style="108" bestFit="1" customWidth="1"/>
    <col min="10254" max="10496" width="9.140625" style="108"/>
    <col min="10497" max="10497" width="0" style="108" hidden="1" customWidth="1"/>
    <col min="10498" max="10498" width="4.85546875" style="108" customWidth="1"/>
    <col min="10499" max="10499" width="33.42578125" style="108" customWidth="1"/>
    <col min="10500" max="10500" width="19.5703125" style="108" customWidth="1"/>
    <col min="10501" max="10501" width="13.5703125" style="108" customWidth="1"/>
    <col min="10502" max="10502" width="11.5703125" style="108" customWidth="1"/>
    <col min="10503" max="10503" width="18.28515625" style="108" customWidth="1"/>
    <col min="10504" max="10504" width="18.85546875" style="108" customWidth="1"/>
    <col min="10505" max="10505" width="9.140625" style="108" customWidth="1"/>
    <col min="10506" max="10506" width="13" style="108" customWidth="1"/>
    <col min="10507" max="10507" width="9.140625" style="108"/>
    <col min="10508" max="10508" width="12.5703125" style="108" customWidth="1"/>
    <col min="10509" max="10509" width="16.140625" style="108" bestFit="1" customWidth="1"/>
    <col min="10510" max="10752" width="9.140625" style="108"/>
    <col min="10753" max="10753" width="0" style="108" hidden="1" customWidth="1"/>
    <col min="10754" max="10754" width="4.85546875" style="108" customWidth="1"/>
    <col min="10755" max="10755" width="33.42578125" style="108" customWidth="1"/>
    <col min="10756" max="10756" width="19.5703125" style="108" customWidth="1"/>
    <col min="10757" max="10757" width="13.5703125" style="108" customWidth="1"/>
    <col min="10758" max="10758" width="11.5703125" style="108" customWidth="1"/>
    <col min="10759" max="10759" width="18.28515625" style="108" customWidth="1"/>
    <col min="10760" max="10760" width="18.85546875" style="108" customWidth="1"/>
    <col min="10761" max="10761" width="9.140625" style="108" customWidth="1"/>
    <col min="10762" max="10762" width="13" style="108" customWidth="1"/>
    <col min="10763" max="10763" width="9.140625" style="108"/>
    <col min="10764" max="10764" width="12.5703125" style="108" customWidth="1"/>
    <col min="10765" max="10765" width="16.140625" style="108" bestFit="1" customWidth="1"/>
    <col min="10766" max="11008" width="9.140625" style="108"/>
    <col min="11009" max="11009" width="0" style="108" hidden="1" customWidth="1"/>
    <col min="11010" max="11010" width="4.85546875" style="108" customWidth="1"/>
    <col min="11011" max="11011" width="33.42578125" style="108" customWidth="1"/>
    <col min="11012" max="11012" width="19.5703125" style="108" customWidth="1"/>
    <col min="11013" max="11013" width="13.5703125" style="108" customWidth="1"/>
    <col min="11014" max="11014" width="11.5703125" style="108" customWidth="1"/>
    <col min="11015" max="11015" width="18.28515625" style="108" customWidth="1"/>
    <col min="11016" max="11016" width="18.85546875" style="108" customWidth="1"/>
    <col min="11017" max="11017" width="9.140625" style="108" customWidth="1"/>
    <col min="11018" max="11018" width="13" style="108" customWidth="1"/>
    <col min="11019" max="11019" width="9.140625" style="108"/>
    <col min="11020" max="11020" width="12.5703125" style="108" customWidth="1"/>
    <col min="11021" max="11021" width="16.140625" style="108" bestFit="1" customWidth="1"/>
    <col min="11022" max="11264" width="9.140625" style="108"/>
    <col min="11265" max="11265" width="0" style="108" hidden="1" customWidth="1"/>
    <col min="11266" max="11266" width="4.85546875" style="108" customWidth="1"/>
    <col min="11267" max="11267" width="33.42578125" style="108" customWidth="1"/>
    <col min="11268" max="11268" width="19.5703125" style="108" customWidth="1"/>
    <col min="11269" max="11269" width="13.5703125" style="108" customWidth="1"/>
    <col min="11270" max="11270" width="11.5703125" style="108" customWidth="1"/>
    <col min="11271" max="11271" width="18.28515625" style="108" customWidth="1"/>
    <col min="11272" max="11272" width="18.85546875" style="108" customWidth="1"/>
    <col min="11273" max="11273" width="9.140625" style="108" customWidth="1"/>
    <col min="11274" max="11274" width="13" style="108" customWidth="1"/>
    <col min="11275" max="11275" width="9.140625" style="108"/>
    <col min="11276" max="11276" width="12.5703125" style="108" customWidth="1"/>
    <col min="11277" max="11277" width="16.140625" style="108" bestFit="1" customWidth="1"/>
    <col min="11278" max="11520" width="9.140625" style="108"/>
    <col min="11521" max="11521" width="0" style="108" hidden="1" customWidth="1"/>
    <col min="11522" max="11522" width="4.85546875" style="108" customWidth="1"/>
    <col min="11523" max="11523" width="33.42578125" style="108" customWidth="1"/>
    <col min="11524" max="11524" width="19.5703125" style="108" customWidth="1"/>
    <col min="11525" max="11525" width="13.5703125" style="108" customWidth="1"/>
    <col min="11526" max="11526" width="11.5703125" style="108" customWidth="1"/>
    <col min="11527" max="11527" width="18.28515625" style="108" customWidth="1"/>
    <col min="11528" max="11528" width="18.85546875" style="108" customWidth="1"/>
    <col min="11529" max="11529" width="9.140625" style="108" customWidth="1"/>
    <col min="11530" max="11530" width="13" style="108" customWidth="1"/>
    <col min="11531" max="11531" width="9.140625" style="108"/>
    <col min="11532" max="11532" width="12.5703125" style="108" customWidth="1"/>
    <col min="11533" max="11533" width="16.140625" style="108" bestFit="1" customWidth="1"/>
    <col min="11534" max="11776" width="9.140625" style="108"/>
    <col min="11777" max="11777" width="0" style="108" hidden="1" customWidth="1"/>
    <col min="11778" max="11778" width="4.85546875" style="108" customWidth="1"/>
    <col min="11779" max="11779" width="33.42578125" style="108" customWidth="1"/>
    <col min="11780" max="11780" width="19.5703125" style="108" customWidth="1"/>
    <col min="11781" max="11781" width="13.5703125" style="108" customWidth="1"/>
    <col min="11782" max="11782" width="11.5703125" style="108" customWidth="1"/>
    <col min="11783" max="11783" width="18.28515625" style="108" customWidth="1"/>
    <col min="11784" max="11784" width="18.85546875" style="108" customWidth="1"/>
    <col min="11785" max="11785" width="9.140625" style="108" customWidth="1"/>
    <col min="11786" max="11786" width="13" style="108" customWidth="1"/>
    <col min="11787" max="11787" width="9.140625" style="108"/>
    <col min="11788" max="11788" width="12.5703125" style="108" customWidth="1"/>
    <col min="11789" max="11789" width="16.140625" style="108" bestFit="1" customWidth="1"/>
    <col min="11790" max="12032" width="9.140625" style="108"/>
    <col min="12033" max="12033" width="0" style="108" hidden="1" customWidth="1"/>
    <col min="12034" max="12034" width="4.85546875" style="108" customWidth="1"/>
    <col min="12035" max="12035" width="33.42578125" style="108" customWidth="1"/>
    <col min="12036" max="12036" width="19.5703125" style="108" customWidth="1"/>
    <col min="12037" max="12037" width="13.5703125" style="108" customWidth="1"/>
    <col min="12038" max="12038" width="11.5703125" style="108" customWidth="1"/>
    <col min="12039" max="12039" width="18.28515625" style="108" customWidth="1"/>
    <col min="12040" max="12040" width="18.85546875" style="108" customWidth="1"/>
    <col min="12041" max="12041" width="9.140625" style="108" customWidth="1"/>
    <col min="12042" max="12042" width="13" style="108" customWidth="1"/>
    <col min="12043" max="12043" width="9.140625" style="108"/>
    <col min="12044" max="12044" width="12.5703125" style="108" customWidth="1"/>
    <col min="12045" max="12045" width="16.140625" style="108" bestFit="1" customWidth="1"/>
    <col min="12046" max="12288" width="9.140625" style="108"/>
    <col min="12289" max="12289" width="0" style="108" hidden="1" customWidth="1"/>
    <col min="12290" max="12290" width="4.85546875" style="108" customWidth="1"/>
    <col min="12291" max="12291" width="33.42578125" style="108" customWidth="1"/>
    <col min="12292" max="12292" width="19.5703125" style="108" customWidth="1"/>
    <col min="12293" max="12293" width="13.5703125" style="108" customWidth="1"/>
    <col min="12294" max="12294" width="11.5703125" style="108" customWidth="1"/>
    <col min="12295" max="12295" width="18.28515625" style="108" customWidth="1"/>
    <col min="12296" max="12296" width="18.85546875" style="108" customWidth="1"/>
    <col min="12297" max="12297" width="9.140625" style="108" customWidth="1"/>
    <col min="12298" max="12298" width="13" style="108" customWidth="1"/>
    <col min="12299" max="12299" width="9.140625" style="108"/>
    <col min="12300" max="12300" width="12.5703125" style="108" customWidth="1"/>
    <col min="12301" max="12301" width="16.140625" style="108" bestFit="1" customWidth="1"/>
    <col min="12302" max="12544" width="9.140625" style="108"/>
    <col min="12545" max="12545" width="0" style="108" hidden="1" customWidth="1"/>
    <col min="12546" max="12546" width="4.85546875" style="108" customWidth="1"/>
    <col min="12547" max="12547" width="33.42578125" style="108" customWidth="1"/>
    <col min="12548" max="12548" width="19.5703125" style="108" customWidth="1"/>
    <col min="12549" max="12549" width="13.5703125" style="108" customWidth="1"/>
    <col min="12550" max="12550" width="11.5703125" style="108" customWidth="1"/>
    <col min="12551" max="12551" width="18.28515625" style="108" customWidth="1"/>
    <col min="12552" max="12552" width="18.85546875" style="108" customWidth="1"/>
    <col min="12553" max="12553" width="9.140625" style="108" customWidth="1"/>
    <col min="12554" max="12554" width="13" style="108" customWidth="1"/>
    <col min="12555" max="12555" width="9.140625" style="108"/>
    <col min="12556" max="12556" width="12.5703125" style="108" customWidth="1"/>
    <col min="12557" max="12557" width="16.140625" style="108" bestFit="1" customWidth="1"/>
    <col min="12558" max="12800" width="9.140625" style="108"/>
    <col min="12801" max="12801" width="0" style="108" hidden="1" customWidth="1"/>
    <col min="12802" max="12802" width="4.85546875" style="108" customWidth="1"/>
    <col min="12803" max="12803" width="33.42578125" style="108" customWidth="1"/>
    <col min="12804" max="12804" width="19.5703125" style="108" customWidth="1"/>
    <col min="12805" max="12805" width="13.5703125" style="108" customWidth="1"/>
    <col min="12806" max="12806" width="11.5703125" style="108" customWidth="1"/>
    <col min="12807" max="12807" width="18.28515625" style="108" customWidth="1"/>
    <col min="12808" max="12808" width="18.85546875" style="108" customWidth="1"/>
    <col min="12809" max="12809" width="9.140625" style="108" customWidth="1"/>
    <col min="12810" max="12810" width="13" style="108" customWidth="1"/>
    <col min="12811" max="12811" width="9.140625" style="108"/>
    <col min="12812" max="12812" width="12.5703125" style="108" customWidth="1"/>
    <col min="12813" max="12813" width="16.140625" style="108" bestFit="1" customWidth="1"/>
    <col min="12814" max="13056" width="9.140625" style="108"/>
    <col min="13057" max="13057" width="0" style="108" hidden="1" customWidth="1"/>
    <col min="13058" max="13058" width="4.85546875" style="108" customWidth="1"/>
    <col min="13059" max="13059" width="33.42578125" style="108" customWidth="1"/>
    <col min="13060" max="13060" width="19.5703125" style="108" customWidth="1"/>
    <col min="13061" max="13061" width="13.5703125" style="108" customWidth="1"/>
    <col min="13062" max="13062" width="11.5703125" style="108" customWidth="1"/>
    <col min="13063" max="13063" width="18.28515625" style="108" customWidth="1"/>
    <col min="13064" max="13064" width="18.85546875" style="108" customWidth="1"/>
    <col min="13065" max="13065" width="9.140625" style="108" customWidth="1"/>
    <col min="13066" max="13066" width="13" style="108" customWidth="1"/>
    <col min="13067" max="13067" width="9.140625" style="108"/>
    <col min="13068" max="13068" width="12.5703125" style="108" customWidth="1"/>
    <col min="13069" max="13069" width="16.140625" style="108" bestFit="1" customWidth="1"/>
    <col min="13070" max="13312" width="9.140625" style="108"/>
    <col min="13313" max="13313" width="0" style="108" hidden="1" customWidth="1"/>
    <col min="13314" max="13314" width="4.85546875" style="108" customWidth="1"/>
    <col min="13315" max="13315" width="33.42578125" style="108" customWidth="1"/>
    <col min="13316" max="13316" width="19.5703125" style="108" customWidth="1"/>
    <col min="13317" max="13317" width="13.5703125" style="108" customWidth="1"/>
    <col min="13318" max="13318" width="11.5703125" style="108" customWidth="1"/>
    <col min="13319" max="13319" width="18.28515625" style="108" customWidth="1"/>
    <col min="13320" max="13320" width="18.85546875" style="108" customWidth="1"/>
    <col min="13321" max="13321" width="9.140625" style="108" customWidth="1"/>
    <col min="13322" max="13322" width="13" style="108" customWidth="1"/>
    <col min="13323" max="13323" width="9.140625" style="108"/>
    <col min="13324" max="13324" width="12.5703125" style="108" customWidth="1"/>
    <col min="13325" max="13325" width="16.140625" style="108" bestFit="1" customWidth="1"/>
    <col min="13326" max="13568" width="9.140625" style="108"/>
    <col min="13569" max="13569" width="0" style="108" hidden="1" customWidth="1"/>
    <col min="13570" max="13570" width="4.85546875" style="108" customWidth="1"/>
    <col min="13571" max="13571" width="33.42578125" style="108" customWidth="1"/>
    <col min="13572" max="13572" width="19.5703125" style="108" customWidth="1"/>
    <col min="13573" max="13573" width="13.5703125" style="108" customWidth="1"/>
    <col min="13574" max="13574" width="11.5703125" style="108" customWidth="1"/>
    <col min="13575" max="13575" width="18.28515625" style="108" customWidth="1"/>
    <col min="13576" max="13576" width="18.85546875" style="108" customWidth="1"/>
    <col min="13577" max="13577" width="9.140625" style="108" customWidth="1"/>
    <col min="13578" max="13578" width="13" style="108" customWidth="1"/>
    <col min="13579" max="13579" width="9.140625" style="108"/>
    <col min="13580" max="13580" width="12.5703125" style="108" customWidth="1"/>
    <col min="13581" max="13581" width="16.140625" style="108" bestFit="1" customWidth="1"/>
    <col min="13582" max="13824" width="9.140625" style="108"/>
    <col min="13825" max="13825" width="0" style="108" hidden="1" customWidth="1"/>
    <col min="13826" max="13826" width="4.85546875" style="108" customWidth="1"/>
    <col min="13827" max="13827" width="33.42578125" style="108" customWidth="1"/>
    <col min="13828" max="13828" width="19.5703125" style="108" customWidth="1"/>
    <col min="13829" max="13829" width="13.5703125" style="108" customWidth="1"/>
    <col min="13830" max="13830" width="11.5703125" style="108" customWidth="1"/>
    <col min="13831" max="13831" width="18.28515625" style="108" customWidth="1"/>
    <col min="13832" max="13832" width="18.85546875" style="108" customWidth="1"/>
    <col min="13833" max="13833" width="9.140625" style="108" customWidth="1"/>
    <col min="13834" max="13834" width="13" style="108" customWidth="1"/>
    <col min="13835" max="13835" width="9.140625" style="108"/>
    <col min="13836" max="13836" width="12.5703125" style="108" customWidth="1"/>
    <col min="13837" max="13837" width="16.140625" style="108" bestFit="1" customWidth="1"/>
    <col min="13838" max="14080" width="9.140625" style="108"/>
    <col min="14081" max="14081" width="0" style="108" hidden="1" customWidth="1"/>
    <col min="14082" max="14082" width="4.85546875" style="108" customWidth="1"/>
    <col min="14083" max="14083" width="33.42578125" style="108" customWidth="1"/>
    <col min="14084" max="14084" width="19.5703125" style="108" customWidth="1"/>
    <col min="14085" max="14085" width="13.5703125" style="108" customWidth="1"/>
    <col min="14086" max="14086" width="11.5703125" style="108" customWidth="1"/>
    <col min="14087" max="14087" width="18.28515625" style="108" customWidth="1"/>
    <col min="14088" max="14088" width="18.85546875" style="108" customWidth="1"/>
    <col min="14089" max="14089" width="9.140625" style="108" customWidth="1"/>
    <col min="14090" max="14090" width="13" style="108" customWidth="1"/>
    <col min="14091" max="14091" width="9.140625" style="108"/>
    <col min="14092" max="14092" width="12.5703125" style="108" customWidth="1"/>
    <col min="14093" max="14093" width="16.140625" style="108" bestFit="1" customWidth="1"/>
    <col min="14094" max="14336" width="9.140625" style="108"/>
    <col min="14337" max="14337" width="0" style="108" hidden="1" customWidth="1"/>
    <col min="14338" max="14338" width="4.85546875" style="108" customWidth="1"/>
    <col min="14339" max="14339" width="33.42578125" style="108" customWidth="1"/>
    <col min="14340" max="14340" width="19.5703125" style="108" customWidth="1"/>
    <col min="14341" max="14341" width="13.5703125" style="108" customWidth="1"/>
    <col min="14342" max="14342" width="11.5703125" style="108" customWidth="1"/>
    <col min="14343" max="14343" width="18.28515625" style="108" customWidth="1"/>
    <col min="14344" max="14344" width="18.85546875" style="108" customWidth="1"/>
    <col min="14345" max="14345" width="9.140625" style="108" customWidth="1"/>
    <col min="14346" max="14346" width="13" style="108" customWidth="1"/>
    <col min="14347" max="14347" width="9.140625" style="108"/>
    <col min="14348" max="14348" width="12.5703125" style="108" customWidth="1"/>
    <col min="14349" max="14349" width="16.140625" style="108" bestFit="1" customWidth="1"/>
    <col min="14350" max="14592" width="9.140625" style="108"/>
    <col min="14593" max="14593" width="0" style="108" hidden="1" customWidth="1"/>
    <col min="14594" max="14594" width="4.85546875" style="108" customWidth="1"/>
    <col min="14595" max="14595" width="33.42578125" style="108" customWidth="1"/>
    <col min="14596" max="14596" width="19.5703125" style="108" customWidth="1"/>
    <col min="14597" max="14597" width="13.5703125" style="108" customWidth="1"/>
    <col min="14598" max="14598" width="11.5703125" style="108" customWidth="1"/>
    <col min="14599" max="14599" width="18.28515625" style="108" customWidth="1"/>
    <col min="14600" max="14600" width="18.85546875" style="108" customWidth="1"/>
    <col min="14601" max="14601" width="9.140625" style="108" customWidth="1"/>
    <col min="14602" max="14602" width="13" style="108" customWidth="1"/>
    <col min="14603" max="14603" width="9.140625" style="108"/>
    <col min="14604" max="14604" width="12.5703125" style="108" customWidth="1"/>
    <col min="14605" max="14605" width="16.140625" style="108" bestFit="1" customWidth="1"/>
    <col min="14606" max="14848" width="9.140625" style="108"/>
    <col min="14849" max="14849" width="0" style="108" hidden="1" customWidth="1"/>
    <col min="14850" max="14850" width="4.85546875" style="108" customWidth="1"/>
    <col min="14851" max="14851" width="33.42578125" style="108" customWidth="1"/>
    <col min="14852" max="14852" width="19.5703125" style="108" customWidth="1"/>
    <col min="14853" max="14853" width="13.5703125" style="108" customWidth="1"/>
    <col min="14854" max="14854" width="11.5703125" style="108" customWidth="1"/>
    <col min="14855" max="14855" width="18.28515625" style="108" customWidth="1"/>
    <col min="14856" max="14856" width="18.85546875" style="108" customWidth="1"/>
    <col min="14857" max="14857" width="9.140625" style="108" customWidth="1"/>
    <col min="14858" max="14858" width="13" style="108" customWidth="1"/>
    <col min="14859" max="14859" width="9.140625" style="108"/>
    <col min="14860" max="14860" width="12.5703125" style="108" customWidth="1"/>
    <col min="14861" max="14861" width="16.140625" style="108" bestFit="1" customWidth="1"/>
    <col min="14862" max="15104" width="9.140625" style="108"/>
    <col min="15105" max="15105" width="0" style="108" hidden="1" customWidth="1"/>
    <col min="15106" max="15106" width="4.85546875" style="108" customWidth="1"/>
    <col min="15107" max="15107" width="33.42578125" style="108" customWidth="1"/>
    <col min="15108" max="15108" width="19.5703125" style="108" customWidth="1"/>
    <col min="15109" max="15109" width="13.5703125" style="108" customWidth="1"/>
    <col min="15110" max="15110" width="11.5703125" style="108" customWidth="1"/>
    <col min="15111" max="15111" width="18.28515625" style="108" customWidth="1"/>
    <col min="15112" max="15112" width="18.85546875" style="108" customWidth="1"/>
    <col min="15113" max="15113" width="9.140625" style="108" customWidth="1"/>
    <col min="15114" max="15114" width="13" style="108" customWidth="1"/>
    <col min="15115" max="15115" width="9.140625" style="108"/>
    <col min="15116" max="15116" width="12.5703125" style="108" customWidth="1"/>
    <col min="15117" max="15117" width="16.140625" style="108" bestFit="1" customWidth="1"/>
    <col min="15118" max="15360" width="9.140625" style="108"/>
    <col min="15361" max="15361" width="0" style="108" hidden="1" customWidth="1"/>
    <col min="15362" max="15362" width="4.85546875" style="108" customWidth="1"/>
    <col min="15363" max="15363" width="33.42578125" style="108" customWidth="1"/>
    <col min="15364" max="15364" width="19.5703125" style="108" customWidth="1"/>
    <col min="15365" max="15365" width="13.5703125" style="108" customWidth="1"/>
    <col min="15366" max="15366" width="11.5703125" style="108" customWidth="1"/>
    <col min="15367" max="15367" width="18.28515625" style="108" customWidth="1"/>
    <col min="15368" max="15368" width="18.85546875" style="108" customWidth="1"/>
    <col min="15369" max="15369" width="9.140625" style="108" customWidth="1"/>
    <col min="15370" max="15370" width="13" style="108" customWidth="1"/>
    <col min="15371" max="15371" width="9.140625" style="108"/>
    <col min="15372" max="15372" width="12.5703125" style="108" customWidth="1"/>
    <col min="15373" max="15373" width="16.140625" style="108" bestFit="1" customWidth="1"/>
    <col min="15374" max="15616" width="9.140625" style="108"/>
    <col min="15617" max="15617" width="0" style="108" hidden="1" customWidth="1"/>
    <col min="15618" max="15618" width="4.85546875" style="108" customWidth="1"/>
    <col min="15619" max="15619" width="33.42578125" style="108" customWidth="1"/>
    <col min="15620" max="15620" width="19.5703125" style="108" customWidth="1"/>
    <col min="15621" max="15621" width="13.5703125" style="108" customWidth="1"/>
    <col min="15622" max="15622" width="11.5703125" style="108" customWidth="1"/>
    <col min="15623" max="15623" width="18.28515625" style="108" customWidth="1"/>
    <col min="15624" max="15624" width="18.85546875" style="108" customWidth="1"/>
    <col min="15625" max="15625" width="9.140625" style="108" customWidth="1"/>
    <col min="15626" max="15626" width="13" style="108" customWidth="1"/>
    <col min="15627" max="15627" width="9.140625" style="108"/>
    <col min="15628" max="15628" width="12.5703125" style="108" customWidth="1"/>
    <col min="15629" max="15629" width="16.140625" style="108" bestFit="1" customWidth="1"/>
    <col min="15630" max="15872" width="9.140625" style="108"/>
    <col min="15873" max="15873" width="0" style="108" hidden="1" customWidth="1"/>
    <col min="15874" max="15874" width="4.85546875" style="108" customWidth="1"/>
    <col min="15875" max="15875" width="33.42578125" style="108" customWidth="1"/>
    <col min="15876" max="15876" width="19.5703125" style="108" customWidth="1"/>
    <col min="15877" max="15877" width="13.5703125" style="108" customWidth="1"/>
    <col min="15878" max="15878" width="11.5703125" style="108" customWidth="1"/>
    <col min="15879" max="15879" width="18.28515625" style="108" customWidth="1"/>
    <col min="15880" max="15880" width="18.85546875" style="108" customWidth="1"/>
    <col min="15881" max="15881" width="9.140625" style="108" customWidth="1"/>
    <col min="15882" max="15882" width="13" style="108" customWidth="1"/>
    <col min="15883" max="15883" width="9.140625" style="108"/>
    <col min="15884" max="15884" width="12.5703125" style="108" customWidth="1"/>
    <col min="15885" max="15885" width="16.140625" style="108" bestFit="1" customWidth="1"/>
    <col min="15886" max="16128" width="9.140625" style="108"/>
    <col min="16129" max="16129" width="0" style="108" hidden="1" customWidth="1"/>
    <col min="16130" max="16130" width="4.85546875" style="108" customWidth="1"/>
    <col min="16131" max="16131" width="33.42578125" style="108" customWidth="1"/>
    <col min="16132" max="16132" width="19.5703125" style="108" customWidth="1"/>
    <col min="16133" max="16133" width="13.5703125" style="108" customWidth="1"/>
    <col min="16134" max="16134" width="11.5703125" style="108" customWidth="1"/>
    <col min="16135" max="16135" width="18.28515625" style="108" customWidth="1"/>
    <col min="16136" max="16136" width="18.85546875" style="108" customWidth="1"/>
    <col min="16137" max="16137" width="9.140625" style="108" customWidth="1"/>
    <col min="16138" max="16138" width="13" style="108" customWidth="1"/>
    <col min="16139" max="16139" width="9.140625" style="108"/>
    <col min="16140" max="16140" width="12.5703125" style="108" customWidth="1"/>
    <col min="16141" max="16141" width="16.140625" style="108" bestFit="1" customWidth="1"/>
    <col min="16142" max="16384" width="9.140625" style="108"/>
  </cols>
  <sheetData>
    <row r="1" spans="2:8">
      <c r="B1" s="104"/>
      <c r="C1" s="105"/>
      <c r="D1" s="106"/>
      <c r="E1" s="107"/>
      <c r="F1" s="107"/>
      <c r="G1" s="107"/>
    </row>
    <row r="2" spans="2:8" ht="18" customHeight="1">
      <c r="B2" s="109"/>
      <c r="C2" s="110" t="s">
        <v>457</v>
      </c>
      <c r="D2" s="110"/>
      <c r="E2" s="111"/>
      <c r="F2" s="111"/>
      <c r="G2" s="111"/>
    </row>
    <row r="3" spans="2:8" ht="18" customHeight="1">
      <c r="B3" s="104"/>
      <c r="C3" s="1036"/>
      <c r="D3" s="1036"/>
      <c r="E3" s="1036"/>
      <c r="F3" s="1036"/>
      <c r="G3" s="1036"/>
    </row>
    <row r="4" spans="2:8" s="115" customFormat="1">
      <c r="B4" s="112"/>
      <c r="C4" s="134" t="s">
        <v>458</v>
      </c>
      <c r="D4" s="113"/>
      <c r="E4" s="114"/>
      <c r="F4" s="114"/>
      <c r="G4" s="114"/>
    </row>
    <row r="5" spans="2:8" s="115" customFormat="1">
      <c r="B5" s="116"/>
      <c r="C5" s="135"/>
      <c r="D5" s="117"/>
      <c r="E5" s="118"/>
      <c r="F5" s="118"/>
      <c r="G5" s="118"/>
    </row>
    <row r="6" spans="2:8" ht="165" customHeight="1">
      <c r="B6" s="119"/>
      <c r="C6" s="1037" t="s">
        <v>1981</v>
      </c>
      <c r="D6" s="1037"/>
      <c r="E6" s="1037"/>
      <c r="F6" s="1037"/>
      <c r="G6" s="1037"/>
    </row>
    <row r="7" spans="2:8">
      <c r="B7" s="124"/>
      <c r="C7" s="136"/>
      <c r="E7" s="120"/>
      <c r="F7" s="120"/>
    </row>
    <row r="8" spans="2:8">
      <c r="B8" s="124"/>
      <c r="C8" s="1038" t="s">
        <v>459</v>
      </c>
      <c r="D8" s="1038"/>
      <c r="E8" s="1038"/>
      <c r="F8" s="1038"/>
    </row>
    <row r="9" spans="2:8" ht="16.5" customHeight="1" thickBot="1">
      <c r="B9" s="137"/>
      <c r="C9" s="138"/>
      <c r="D9" s="139"/>
      <c r="E9" s="139"/>
      <c r="F9" s="140"/>
      <c r="G9" s="141"/>
    </row>
    <row r="10" spans="2:8" ht="45" customHeight="1" thickBot="1">
      <c r="B10" s="137"/>
      <c r="C10" s="980" t="s">
        <v>460</v>
      </c>
      <c r="D10" s="981"/>
      <c r="E10" s="980" t="s">
        <v>461</v>
      </c>
      <c r="F10" s="1018"/>
      <c r="G10" s="1018"/>
      <c r="H10" s="981"/>
    </row>
    <row r="11" spans="2:8" ht="21.75" customHeight="1">
      <c r="B11" s="137"/>
      <c r="C11" s="142" t="s">
        <v>462</v>
      </c>
      <c r="D11" s="143"/>
      <c r="E11" s="1030" t="s">
        <v>1982</v>
      </c>
      <c r="F11" s="1031"/>
      <c r="G11" s="1031"/>
      <c r="H11" s="1032"/>
    </row>
    <row r="12" spans="2:8">
      <c r="B12" s="137"/>
      <c r="C12" s="144"/>
      <c r="D12" s="145"/>
      <c r="E12" s="1033"/>
      <c r="F12" s="1034"/>
      <c r="G12" s="1034"/>
      <c r="H12" s="1035"/>
    </row>
    <row r="13" spans="2:8" ht="17.25" thickBot="1">
      <c r="B13" s="137"/>
      <c r="C13" s="992" t="s">
        <v>463</v>
      </c>
      <c r="D13" s="993"/>
      <c r="E13" s="1025" t="s">
        <v>1983</v>
      </c>
      <c r="F13" s="1026"/>
      <c r="G13" s="1026"/>
      <c r="H13" s="1027"/>
    </row>
    <row r="14" spans="2:8" ht="15.75" customHeight="1" thickBot="1">
      <c r="B14" s="137"/>
      <c r="C14" s="980" t="s">
        <v>464</v>
      </c>
      <c r="D14" s="981"/>
      <c r="E14" s="146" t="s">
        <v>465</v>
      </c>
      <c r="F14" s="1028" t="s">
        <v>466</v>
      </c>
      <c r="G14" s="1029"/>
      <c r="H14" s="147"/>
    </row>
    <row r="15" spans="2:8" ht="27.75" customHeight="1" thickBot="1">
      <c r="B15" s="148"/>
      <c r="C15" s="980" t="s">
        <v>467</v>
      </c>
      <c r="D15" s="981"/>
      <c r="E15" s="149" t="s">
        <v>468</v>
      </c>
      <c r="F15" s="977" t="s">
        <v>469</v>
      </c>
      <c r="G15" s="978"/>
      <c r="H15" s="150"/>
    </row>
    <row r="16" spans="2:8" ht="15.75" customHeight="1" thickBot="1">
      <c r="B16" s="148"/>
      <c r="C16" s="980" t="s">
        <v>470</v>
      </c>
      <c r="D16" s="981"/>
      <c r="E16" s="151" t="s">
        <v>471</v>
      </c>
      <c r="F16" s="965" t="s">
        <v>472</v>
      </c>
      <c r="G16" s="967"/>
      <c r="H16" s="151"/>
    </row>
    <row r="17" spans="2:8" ht="15.75" customHeight="1" thickBot="1">
      <c r="B17" s="148"/>
      <c r="C17" s="980" t="s">
        <v>473</v>
      </c>
      <c r="D17" s="981"/>
      <c r="E17" s="982">
        <v>4</v>
      </c>
      <c r="F17" s="983"/>
      <c r="G17" s="983"/>
      <c r="H17" s="984"/>
    </row>
    <row r="18" spans="2:8" ht="15.75" customHeight="1" thickBot="1">
      <c r="B18" s="148"/>
      <c r="C18" s="980" t="s">
        <v>474</v>
      </c>
      <c r="D18" s="981"/>
      <c r="E18" s="1015" t="s">
        <v>475</v>
      </c>
      <c r="F18" s="1016"/>
      <c r="G18" s="1016"/>
      <c r="H18" s="1017"/>
    </row>
    <row r="19" spans="2:8" ht="15.75" customHeight="1" thickBot="1">
      <c r="B19" s="148"/>
      <c r="C19" s="980" t="s">
        <v>476</v>
      </c>
      <c r="D19" s="981"/>
      <c r="E19" s="980" t="s">
        <v>477</v>
      </c>
      <c r="F19" s="1018"/>
      <c r="G19" s="1018"/>
      <c r="H19" s="981"/>
    </row>
    <row r="20" spans="2:8" ht="15.75" customHeight="1">
      <c r="B20" s="148"/>
      <c r="C20" s="988" t="s">
        <v>478</v>
      </c>
      <c r="D20" s="989"/>
      <c r="E20" s="1019" t="s">
        <v>479</v>
      </c>
      <c r="F20" s="1020"/>
      <c r="G20" s="1020"/>
      <c r="H20" s="1021"/>
    </row>
    <row r="21" spans="2:8" ht="45.75" customHeight="1" thickBot="1">
      <c r="B21" s="148"/>
      <c r="C21" s="992"/>
      <c r="D21" s="993"/>
      <c r="E21" s="1022"/>
      <c r="F21" s="1023"/>
      <c r="G21" s="1023"/>
      <c r="H21" s="1024"/>
    </row>
    <row r="22" spans="2:8" ht="15.75" customHeight="1">
      <c r="C22" s="988" t="s">
        <v>480</v>
      </c>
      <c r="D22" s="989"/>
      <c r="E22" s="1019" t="s">
        <v>481</v>
      </c>
      <c r="F22" s="1020"/>
      <c r="G22" s="1020"/>
      <c r="H22" s="1021"/>
    </row>
    <row r="23" spans="2:8" ht="63.75" customHeight="1" thickBot="1">
      <c r="C23" s="992"/>
      <c r="D23" s="993"/>
      <c r="E23" s="1022"/>
      <c r="F23" s="1023"/>
      <c r="G23" s="1023"/>
      <c r="H23" s="1024"/>
    </row>
    <row r="24" spans="2:8" ht="17.25" thickBot="1">
      <c r="C24" s="980" t="s">
        <v>482</v>
      </c>
      <c r="D24" s="981"/>
      <c r="E24" s="980" t="s">
        <v>483</v>
      </c>
      <c r="F24" s="1018"/>
      <c r="G24" s="1018"/>
      <c r="H24" s="981"/>
    </row>
    <row r="25" spans="2:8" ht="17.25" thickBot="1">
      <c r="C25" s="980" t="s">
        <v>484</v>
      </c>
      <c r="D25" s="981"/>
      <c r="E25" s="980" t="s">
        <v>485</v>
      </c>
      <c r="F25" s="1018"/>
      <c r="G25" s="1018"/>
      <c r="H25" s="981"/>
    </row>
    <row r="26" spans="2:8" ht="17.25" thickBot="1">
      <c r="C26" s="980" t="s">
        <v>486</v>
      </c>
      <c r="D26" s="981"/>
      <c r="E26" s="980" t="s">
        <v>487</v>
      </c>
      <c r="F26" s="1018"/>
      <c r="G26" s="1018"/>
      <c r="H26" s="981"/>
    </row>
    <row r="27" spans="2:8" ht="17.25" thickBot="1">
      <c r="C27" s="152" t="s">
        <v>488</v>
      </c>
      <c r="D27" s="153"/>
      <c r="E27" s="1009"/>
      <c r="F27" s="1010"/>
      <c r="G27" s="1010"/>
      <c r="H27" s="1011"/>
    </row>
    <row r="28" spans="2:8" ht="17.25" customHeight="1">
      <c r="C28" s="985"/>
      <c r="D28" s="154" t="s">
        <v>489</v>
      </c>
      <c r="E28" s="988" t="s">
        <v>490</v>
      </c>
      <c r="F28" s="1012"/>
      <c r="G28" s="1012"/>
      <c r="H28" s="989"/>
    </row>
    <row r="29" spans="2:8" ht="17.25" customHeight="1">
      <c r="C29" s="986"/>
      <c r="D29" s="154" t="s">
        <v>491</v>
      </c>
      <c r="E29" s="990" t="s">
        <v>492</v>
      </c>
      <c r="F29" s="1013"/>
      <c r="G29" s="1013"/>
      <c r="H29" s="991"/>
    </row>
    <row r="30" spans="2:8" ht="17.25" customHeight="1">
      <c r="C30" s="986"/>
      <c r="D30" s="154" t="s">
        <v>493</v>
      </c>
      <c r="E30" s="990" t="s">
        <v>494</v>
      </c>
      <c r="F30" s="1013"/>
      <c r="G30" s="1013"/>
      <c r="H30" s="991"/>
    </row>
    <row r="31" spans="2:8" ht="18" customHeight="1">
      <c r="C31" s="986"/>
      <c r="D31" s="154" t="s">
        <v>495</v>
      </c>
      <c r="E31" s="990" t="s">
        <v>496</v>
      </c>
      <c r="F31" s="1013"/>
      <c r="G31" s="1013"/>
      <c r="H31" s="991"/>
    </row>
    <row r="32" spans="2:8" ht="20.25" customHeight="1" thickBot="1">
      <c r="C32" s="987"/>
      <c r="D32" s="155" t="s">
        <v>497</v>
      </c>
      <c r="E32" s="992" t="s">
        <v>498</v>
      </c>
      <c r="F32" s="1014"/>
      <c r="G32" s="1014"/>
      <c r="H32" s="993"/>
    </row>
    <row r="33" spans="3:8" ht="17.25" thickBot="1">
      <c r="C33" s="1015" t="s">
        <v>499</v>
      </c>
      <c r="D33" s="1016"/>
      <c r="E33" s="1016"/>
      <c r="F33" s="1016"/>
      <c r="G33" s="1016"/>
      <c r="H33" s="1017"/>
    </row>
    <row r="34" spans="3:8" ht="18" customHeight="1" thickBot="1">
      <c r="C34" s="152"/>
      <c r="D34" s="153" t="s">
        <v>500</v>
      </c>
      <c r="E34" s="1015" t="s">
        <v>501</v>
      </c>
      <c r="F34" s="1016"/>
      <c r="G34" s="1016"/>
      <c r="H34" s="1017"/>
    </row>
    <row r="35" spans="3:8" ht="17.25" customHeight="1" thickBot="1">
      <c r="C35" s="156"/>
      <c r="D35" s="155" t="s">
        <v>491</v>
      </c>
      <c r="E35" s="155" t="s">
        <v>502</v>
      </c>
      <c r="F35" s="157">
        <v>900</v>
      </c>
      <c r="G35" s="980" t="s">
        <v>503</v>
      </c>
      <c r="H35" s="981"/>
    </row>
    <row r="36" spans="3:8" ht="17.25" customHeight="1" thickBot="1">
      <c r="C36" s="156"/>
      <c r="D36" s="155" t="s">
        <v>504</v>
      </c>
      <c r="E36" s="155" t="s">
        <v>505</v>
      </c>
      <c r="F36" s="157">
        <v>2100</v>
      </c>
      <c r="G36" s="980" t="s">
        <v>503</v>
      </c>
      <c r="H36" s="981"/>
    </row>
    <row r="37" spans="3:8" ht="19.5" customHeight="1" thickBot="1">
      <c r="C37" s="156"/>
      <c r="D37" s="155" t="s">
        <v>506</v>
      </c>
      <c r="E37" s="980" t="s">
        <v>507</v>
      </c>
      <c r="F37" s="1018"/>
      <c r="G37" s="1018"/>
      <c r="H37" s="981"/>
    </row>
    <row r="38" spans="3:8" ht="20.25" customHeight="1" thickBot="1">
      <c r="C38" s="156"/>
      <c r="D38" s="155" t="s">
        <v>508</v>
      </c>
      <c r="E38" s="962" t="s">
        <v>1984</v>
      </c>
      <c r="F38" s="963"/>
      <c r="G38" s="963"/>
      <c r="H38" s="964"/>
    </row>
    <row r="39" spans="3:8" ht="17.25" thickBot="1">
      <c r="C39" s="156"/>
      <c r="D39" s="155" t="s">
        <v>509</v>
      </c>
      <c r="E39" s="959" t="s">
        <v>1985</v>
      </c>
      <c r="F39" s="960"/>
      <c r="G39" s="960"/>
      <c r="H39" s="961"/>
    </row>
    <row r="40" spans="3:8" ht="17.25" thickBot="1">
      <c r="C40" s="1003" t="s">
        <v>510</v>
      </c>
      <c r="D40" s="980" t="s">
        <v>491</v>
      </c>
      <c r="E40" s="981"/>
      <c r="F40" s="1006" t="s">
        <v>511</v>
      </c>
      <c r="G40" s="1007"/>
      <c r="H40" s="1008"/>
    </row>
    <row r="41" spans="3:8" ht="17.25" thickBot="1">
      <c r="C41" s="1004"/>
      <c r="D41" s="980" t="s">
        <v>493</v>
      </c>
      <c r="E41" s="981"/>
      <c r="F41" s="1006" t="s">
        <v>512</v>
      </c>
      <c r="G41" s="1007"/>
      <c r="H41" s="1008"/>
    </row>
    <row r="42" spans="3:8" ht="17.25" thickBot="1">
      <c r="C42" s="1005"/>
      <c r="D42" s="980" t="s">
        <v>504</v>
      </c>
      <c r="E42" s="981"/>
      <c r="F42" s="1006" t="s">
        <v>513</v>
      </c>
      <c r="G42" s="1007"/>
      <c r="H42" s="1008"/>
    </row>
    <row r="43" spans="3:8" ht="32.25" customHeight="1" thickBot="1">
      <c r="C43" s="158"/>
      <c r="D43" s="959" t="s">
        <v>514</v>
      </c>
      <c r="E43" s="961"/>
      <c r="F43" s="982" t="s">
        <v>1986</v>
      </c>
      <c r="G43" s="983"/>
      <c r="H43" s="984"/>
    </row>
    <row r="44" spans="3:8" ht="17.25" customHeight="1">
      <c r="C44" s="985"/>
      <c r="D44" s="988" t="s">
        <v>508</v>
      </c>
      <c r="E44" s="989"/>
      <c r="F44" s="994" t="s">
        <v>1987</v>
      </c>
      <c r="G44" s="995"/>
      <c r="H44" s="996"/>
    </row>
    <row r="45" spans="3:8">
      <c r="C45" s="986"/>
      <c r="D45" s="990"/>
      <c r="E45" s="991"/>
      <c r="F45" s="997" t="s">
        <v>1988</v>
      </c>
      <c r="G45" s="998"/>
      <c r="H45" s="999"/>
    </row>
    <row r="46" spans="3:8" ht="18.75" customHeight="1" thickBot="1">
      <c r="C46" s="987"/>
      <c r="D46" s="992"/>
      <c r="E46" s="993"/>
      <c r="F46" s="1000" t="s">
        <v>515</v>
      </c>
      <c r="G46" s="1001"/>
      <c r="H46" s="1002"/>
    </row>
    <row r="47" spans="3:8" ht="17.25" thickBot="1">
      <c r="C47" s="159"/>
      <c r="D47" s="980" t="s">
        <v>516</v>
      </c>
      <c r="E47" s="981"/>
      <c r="F47" s="962" t="s">
        <v>517</v>
      </c>
      <c r="G47" s="963"/>
      <c r="H47" s="964"/>
    </row>
    <row r="48" spans="3:8" ht="17.25" thickBot="1">
      <c r="C48" s="156"/>
      <c r="D48" s="980" t="s">
        <v>518</v>
      </c>
      <c r="E48" s="981"/>
      <c r="F48" s="962" t="s">
        <v>519</v>
      </c>
      <c r="G48" s="963"/>
      <c r="H48" s="964"/>
    </row>
    <row r="49" spans="3:8" ht="17.25" thickBot="1">
      <c r="C49" s="156"/>
      <c r="D49" s="980" t="s">
        <v>520</v>
      </c>
      <c r="E49" s="981"/>
      <c r="F49" s="959" t="s">
        <v>521</v>
      </c>
      <c r="G49" s="960"/>
      <c r="H49" s="961"/>
    </row>
    <row r="50" spans="3:8" ht="30.75" customHeight="1" thickBot="1">
      <c r="C50" s="156"/>
      <c r="D50" s="969" t="s">
        <v>522</v>
      </c>
      <c r="E50" s="970"/>
      <c r="F50" s="959" t="s">
        <v>523</v>
      </c>
      <c r="G50" s="960"/>
      <c r="H50" s="961"/>
    </row>
    <row r="51" spans="3:8" ht="17.25" thickBot="1">
      <c r="C51" s="156"/>
      <c r="D51" s="969" t="s">
        <v>524</v>
      </c>
      <c r="E51" s="970"/>
      <c r="F51" s="959" t="s">
        <v>525</v>
      </c>
      <c r="G51" s="960"/>
      <c r="H51" s="961"/>
    </row>
    <row r="52" spans="3:8" ht="17.25" thickBot="1">
      <c r="C52" s="962" t="s">
        <v>526</v>
      </c>
      <c r="D52" s="963"/>
      <c r="E52" s="963"/>
      <c r="F52" s="963"/>
      <c r="G52" s="963"/>
      <c r="H52" s="964"/>
    </row>
    <row r="53" spans="3:8" ht="17.25" thickBot="1">
      <c r="C53" s="156"/>
      <c r="D53" s="965" t="s">
        <v>500</v>
      </c>
      <c r="E53" s="967"/>
      <c r="F53" s="962" t="s">
        <v>501</v>
      </c>
      <c r="G53" s="963"/>
      <c r="H53" s="964"/>
    </row>
    <row r="54" spans="3:8" ht="17.25" thickBot="1">
      <c r="C54" s="156"/>
      <c r="D54" s="160" t="s">
        <v>491</v>
      </c>
      <c r="E54" s="161" t="s">
        <v>502</v>
      </c>
      <c r="F54" s="971" t="s">
        <v>527</v>
      </c>
      <c r="G54" s="972"/>
      <c r="H54" s="973"/>
    </row>
    <row r="55" spans="3:8" ht="17.25" thickBot="1">
      <c r="C55" s="156"/>
      <c r="D55" s="160" t="s">
        <v>504</v>
      </c>
      <c r="E55" s="161" t="s">
        <v>505</v>
      </c>
      <c r="F55" s="974" t="s">
        <v>528</v>
      </c>
      <c r="G55" s="975"/>
      <c r="H55" s="976"/>
    </row>
    <row r="56" spans="3:8" ht="17.25" thickBot="1">
      <c r="C56" s="152"/>
      <c r="D56" s="977" t="s">
        <v>506</v>
      </c>
      <c r="E56" s="978"/>
      <c r="F56" s="959" t="s">
        <v>529</v>
      </c>
      <c r="G56" s="960"/>
      <c r="H56" s="961"/>
    </row>
    <row r="57" spans="3:8" ht="18" customHeight="1" thickBot="1">
      <c r="C57" s="162"/>
      <c r="D57" s="163" t="s">
        <v>530</v>
      </c>
      <c r="E57" s="164"/>
      <c r="F57" s="979" t="s">
        <v>1984</v>
      </c>
      <c r="G57" s="979"/>
      <c r="H57" s="979"/>
    </row>
    <row r="58" spans="3:8" ht="21" customHeight="1" thickBot="1">
      <c r="C58" s="162"/>
      <c r="D58" s="163" t="s">
        <v>531</v>
      </c>
      <c r="E58" s="164"/>
      <c r="F58" s="968" t="s">
        <v>532</v>
      </c>
      <c r="G58" s="968"/>
      <c r="H58" s="968"/>
    </row>
    <row r="59" spans="3:8" ht="17.25" thickBot="1">
      <c r="C59" s="962" t="s">
        <v>533</v>
      </c>
      <c r="D59" s="963"/>
      <c r="E59" s="964"/>
      <c r="F59" s="962" t="s">
        <v>534</v>
      </c>
      <c r="G59" s="963"/>
      <c r="H59" s="964"/>
    </row>
    <row r="60" spans="3:8" ht="17.25" thickBot="1">
      <c r="C60" s="962" t="s">
        <v>535</v>
      </c>
      <c r="D60" s="963"/>
      <c r="E60" s="964"/>
      <c r="F60" s="965" t="s">
        <v>536</v>
      </c>
      <c r="G60" s="966"/>
      <c r="H60" s="967"/>
    </row>
    <row r="61" spans="3:8" ht="17.25" thickBot="1">
      <c r="C61" s="962" t="s">
        <v>537</v>
      </c>
      <c r="D61" s="963"/>
      <c r="E61" s="964"/>
      <c r="F61" s="962" t="s">
        <v>538</v>
      </c>
      <c r="G61" s="963"/>
      <c r="H61" s="964"/>
    </row>
    <row r="62" spans="3:8" ht="17.25" thickBot="1">
      <c r="C62" s="962" t="s">
        <v>539</v>
      </c>
      <c r="D62" s="963"/>
      <c r="E62" s="964"/>
      <c r="F62" s="962" t="s">
        <v>1989</v>
      </c>
      <c r="G62" s="963"/>
      <c r="H62" s="964"/>
    </row>
    <row r="63" spans="3:8" ht="17.25" thickBot="1">
      <c r="C63" s="962" t="s">
        <v>540</v>
      </c>
      <c r="D63" s="963"/>
      <c r="E63" s="964"/>
      <c r="F63" s="962" t="s">
        <v>1990</v>
      </c>
      <c r="G63" s="963"/>
      <c r="H63" s="964"/>
    </row>
    <row r="64" spans="3:8" ht="15.75" customHeight="1" thickBot="1">
      <c r="C64" s="959" t="s">
        <v>541</v>
      </c>
      <c r="D64" s="960"/>
      <c r="E64" s="961"/>
      <c r="F64" s="959" t="s">
        <v>542</v>
      </c>
      <c r="G64" s="960"/>
      <c r="H64" s="961"/>
    </row>
    <row r="65" spans="2:13" ht="17.25" thickBot="1">
      <c r="C65" s="959" t="s">
        <v>543</v>
      </c>
      <c r="D65" s="960"/>
      <c r="E65" s="961"/>
      <c r="F65" s="959" t="s">
        <v>544</v>
      </c>
      <c r="G65" s="960"/>
      <c r="H65" s="961"/>
    </row>
    <row r="66" spans="2:13" ht="17.25" thickBot="1">
      <c r="C66" s="962" t="s">
        <v>545</v>
      </c>
      <c r="D66" s="963"/>
      <c r="E66" s="964"/>
      <c r="F66" s="962" t="s">
        <v>546</v>
      </c>
      <c r="G66" s="963"/>
      <c r="H66" s="964"/>
    </row>
    <row r="67" spans="2:13" ht="17.25" thickBot="1">
      <c r="C67" s="959" t="s">
        <v>547</v>
      </c>
      <c r="D67" s="960"/>
      <c r="E67" s="961"/>
      <c r="F67" s="959" t="s">
        <v>2384</v>
      </c>
      <c r="G67" s="960"/>
      <c r="H67" s="961"/>
    </row>
    <row r="72" spans="2:13" ht="17.25" customHeight="1"/>
    <row r="74" spans="2:13" ht="33">
      <c r="B74" s="165" t="s">
        <v>548</v>
      </c>
      <c r="C74" s="166" t="s">
        <v>549</v>
      </c>
      <c r="D74" s="166"/>
      <c r="E74" s="167" t="s">
        <v>550</v>
      </c>
      <c r="F74" s="168" t="s">
        <v>87</v>
      </c>
      <c r="G74" s="168" t="s">
        <v>551</v>
      </c>
      <c r="H74" s="169" t="s">
        <v>89</v>
      </c>
      <c r="I74" s="170"/>
      <c r="J74" s="170"/>
      <c r="K74" s="170"/>
      <c r="L74" s="170"/>
      <c r="M74" s="170"/>
    </row>
    <row r="75" spans="2:13">
      <c r="B75" s="126"/>
      <c r="C75" s="171"/>
      <c r="D75" s="171"/>
      <c r="E75" s="171"/>
      <c r="F75" s="171"/>
      <c r="G75" s="171"/>
      <c r="H75" s="171"/>
      <c r="I75" s="170"/>
      <c r="J75" s="170"/>
      <c r="K75" s="170"/>
      <c r="L75" s="170"/>
      <c r="M75" s="170"/>
    </row>
    <row r="76" spans="2:13" ht="15.75" customHeight="1">
      <c r="B76" s="126"/>
      <c r="C76" s="171"/>
      <c r="D76" s="171"/>
      <c r="E76" s="171"/>
      <c r="F76" s="171"/>
      <c r="G76" s="171"/>
      <c r="H76" s="171"/>
      <c r="J76" s="170"/>
      <c r="K76" s="170"/>
      <c r="L76" s="170"/>
      <c r="M76" s="170"/>
    </row>
    <row r="77" spans="2:13" ht="15.75" customHeight="1">
      <c r="B77" s="126"/>
      <c r="C77" s="171"/>
      <c r="D77" s="171"/>
      <c r="E77" s="171"/>
      <c r="F77" s="171"/>
      <c r="G77" s="171"/>
      <c r="H77" s="171"/>
      <c r="J77" s="170"/>
      <c r="K77" s="170"/>
      <c r="L77" s="170"/>
      <c r="M77" s="170"/>
    </row>
    <row r="78" spans="2:13" ht="33">
      <c r="B78" s="127" t="s">
        <v>6</v>
      </c>
      <c r="C78" s="172" t="s">
        <v>2385</v>
      </c>
      <c r="D78" s="173"/>
      <c r="E78" s="174" t="s">
        <v>266</v>
      </c>
      <c r="F78" s="175">
        <v>1</v>
      </c>
      <c r="G78" s="176"/>
      <c r="H78" s="177">
        <f>F78*G78</f>
        <v>0</v>
      </c>
      <c r="J78" s="170"/>
      <c r="K78" s="170"/>
      <c r="L78" s="170"/>
      <c r="M78" s="170"/>
    </row>
    <row r="79" spans="2:13">
      <c r="B79" s="128"/>
      <c r="C79" s="178"/>
      <c r="D79" s="171"/>
      <c r="E79" s="179"/>
      <c r="F79" s="171"/>
      <c r="G79" s="176"/>
      <c r="H79" s="171"/>
      <c r="J79" s="170"/>
      <c r="K79" s="170"/>
      <c r="L79" s="170"/>
      <c r="M79" s="170"/>
    </row>
    <row r="80" spans="2:13" ht="49.5">
      <c r="B80" s="127" t="s">
        <v>11</v>
      </c>
      <c r="C80" s="172" t="s">
        <v>2585</v>
      </c>
      <c r="D80" s="173"/>
      <c r="E80" s="174" t="s">
        <v>266</v>
      </c>
      <c r="F80" s="175">
        <v>1</v>
      </c>
      <c r="G80" s="176"/>
      <c r="H80" s="177">
        <f>F80*G80</f>
        <v>0</v>
      </c>
      <c r="J80" s="170"/>
      <c r="K80" s="170"/>
      <c r="L80" s="170"/>
      <c r="M80" s="170"/>
    </row>
    <row r="81" spans="2:13">
      <c r="B81" s="128"/>
      <c r="C81" s="178"/>
      <c r="D81" s="171"/>
      <c r="E81" s="179"/>
      <c r="F81" s="171"/>
      <c r="G81" s="176"/>
      <c r="H81" s="171"/>
      <c r="J81" s="170"/>
      <c r="K81" s="170"/>
      <c r="L81" s="170"/>
      <c r="M81" s="170"/>
    </row>
    <row r="82" spans="2:13" ht="49.5">
      <c r="B82" s="127" t="s">
        <v>14</v>
      </c>
      <c r="C82" s="172" t="s">
        <v>552</v>
      </c>
      <c r="D82" s="173"/>
      <c r="E82" s="174" t="s">
        <v>266</v>
      </c>
      <c r="F82" s="175">
        <v>1</v>
      </c>
      <c r="G82" s="176"/>
      <c r="H82" s="177">
        <f>F82*G82</f>
        <v>0</v>
      </c>
      <c r="J82" s="170"/>
      <c r="K82" s="170"/>
      <c r="L82" s="170"/>
      <c r="M82" s="170"/>
    </row>
    <row r="83" spans="2:13">
      <c r="B83" s="128"/>
      <c r="C83" s="178"/>
      <c r="D83" s="171"/>
      <c r="E83" s="179"/>
      <c r="F83" s="171"/>
      <c r="G83" s="176"/>
      <c r="H83" s="171"/>
      <c r="J83" s="170"/>
      <c r="K83" s="170"/>
      <c r="L83" s="170"/>
      <c r="M83" s="170"/>
    </row>
    <row r="84" spans="2:13" ht="82.5">
      <c r="B84" s="127" t="s">
        <v>15</v>
      </c>
      <c r="C84" s="172" t="s">
        <v>1991</v>
      </c>
      <c r="D84" s="173"/>
      <c r="E84" s="174" t="s">
        <v>266</v>
      </c>
      <c r="F84" s="175">
        <v>1</v>
      </c>
      <c r="G84" s="176"/>
      <c r="H84" s="177">
        <f>F84*G84</f>
        <v>0</v>
      </c>
      <c r="J84" s="170"/>
      <c r="K84" s="170"/>
      <c r="L84" s="170"/>
      <c r="M84" s="170"/>
    </row>
    <row r="85" spans="2:13">
      <c r="B85" s="126"/>
      <c r="C85" s="171"/>
      <c r="D85" s="171"/>
      <c r="E85" s="171"/>
      <c r="F85" s="171"/>
      <c r="G85" s="171"/>
      <c r="H85" s="171"/>
      <c r="J85" s="170"/>
      <c r="K85" s="170"/>
      <c r="L85" s="170"/>
      <c r="M85" s="170"/>
    </row>
    <row r="86" spans="2:13">
      <c r="B86" s="126"/>
      <c r="C86" s="171"/>
      <c r="D86" s="171"/>
      <c r="E86" s="171"/>
      <c r="F86" s="171"/>
      <c r="G86" s="171"/>
      <c r="H86" s="171"/>
      <c r="I86" s="170"/>
      <c r="J86" s="170"/>
      <c r="K86" s="170"/>
      <c r="L86" s="170"/>
      <c r="M86" s="170"/>
    </row>
    <row r="87" spans="2:13">
      <c r="B87" s="126"/>
      <c r="C87" s="129"/>
      <c r="D87" s="130"/>
      <c r="E87" s="131"/>
      <c r="F87" s="131"/>
      <c r="G87" s="132"/>
      <c r="H87" s="133"/>
    </row>
    <row r="88" spans="2:13">
      <c r="B88" s="180"/>
      <c r="C88" s="181" t="s">
        <v>181</v>
      </c>
      <c r="D88" s="182"/>
      <c r="E88" s="183"/>
      <c r="F88" s="181"/>
      <c r="G88" s="184"/>
      <c r="H88" s="133"/>
    </row>
    <row r="89" spans="2:13">
      <c r="B89" s="180"/>
      <c r="C89" s="185"/>
      <c r="D89" s="182"/>
      <c r="E89" s="183"/>
      <c r="F89" s="181"/>
      <c r="G89" s="184"/>
      <c r="H89" s="133"/>
    </row>
    <row r="90" spans="2:13">
      <c r="B90" s="180"/>
      <c r="C90" s="185"/>
      <c r="D90" s="182"/>
      <c r="E90" s="186"/>
      <c r="F90" s="187"/>
      <c r="G90" s="188"/>
      <c r="H90" s="133"/>
    </row>
    <row r="91" spans="2:13" ht="27.75" customHeight="1">
      <c r="B91" s="189"/>
      <c r="C91" s="190"/>
      <c r="D91" s="191" t="s">
        <v>553</v>
      </c>
      <c r="E91" s="192" t="s">
        <v>554</v>
      </c>
      <c r="F91" s="187"/>
      <c r="G91" s="171"/>
      <c r="H91" s="177">
        <f>SUM(H78:H84)</f>
        <v>0</v>
      </c>
    </row>
    <row r="92" spans="2:13" ht="27.75" customHeight="1">
      <c r="B92" s="189"/>
      <c r="C92" s="190"/>
      <c r="D92" s="191" t="s">
        <v>555</v>
      </c>
      <c r="E92" s="192" t="s">
        <v>554</v>
      </c>
      <c r="F92" s="187"/>
      <c r="G92" s="171"/>
      <c r="H92" s="193">
        <f>H91</f>
        <v>0</v>
      </c>
    </row>
    <row r="93" spans="2:13">
      <c r="B93" s="194"/>
      <c r="C93" s="195"/>
      <c r="D93" s="196"/>
      <c r="E93" s="197"/>
      <c r="F93" s="198"/>
      <c r="G93" s="199"/>
    </row>
    <row r="94" spans="2:13">
      <c r="B94" s="194"/>
      <c r="C94" s="195"/>
      <c r="D94" s="196"/>
      <c r="E94" s="197"/>
      <c r="F94" s="198"/>
      <c r="G94" s="200"/>
    </row>
    <row r="95" spans="2:13">
      <c r="B95" s="194"/>
      <c r="C95" s="195"/>
      <c r="D95" s="196"/>
      <c r="E95" s="197"/>
      <c r="F95" s="198"/>
      <c r="G95" s="199"/>
    </row>
  </sheetData>
  <sheetProtection password="CB56" sheet="1" objects="1" scenarios="1"/>
  <mergeCells count="97">
    <mergeCell ref="E11:H12"/>
    <mergeCell ref="C3:G3"/>
    <mergeCell ref="C6:G6"/>
    <mergeCell ref="C8:F8"/>
    <mergeCell ref="C10:D10"/>
    <mergeCell ref="E10:H10"/>
    <mergeCell ref="C13:D13"/>
    <mergeCell ref="E13:H13"/>
    <mergeCell ref="C14:D14"/>
    <mergeCell ref="F14:G14"/>
    <mergeCell ref="C15:D15"/>
    <mergeCell ref="F15:G15"/>
    <mergeCell ref="C22:D22"/>
    <mergeCell ref="E22:H23"/>
    <mergeCell ref="C23:D23"/>
    <mergeCell ref="C16:D16"/>
    <mergeCell ref="F16:G16"/>
    <mergeCell ref="C17:D17"/>
    <mergeCell ref="E17:H17"/>
    <mergeCell ref="C18:D18"/>
    <mergeCell ref="E18:H18"/>
    <mergeCell ref="C19:D19"/>
    <mergeCell ref="E19:H19"/>
    <mergeCell ref="C20:D20"/>
    <mergeCell ref="E20:H21"/>
    <mergeCell ref="C21:D21"/>
    <mergeCell ref="C24:D24"/>
    <mergeCell ref="E24:H24"/>
    <mergeCell ref="C25:D25"/>
    <mergeCell ref="E25:H25"/>
    <mergeCell ref="C26:D26"/>
    <mergeCell ref="E26:H26"/>
    <mergeCell ref="E38:H38"/>
    <mergeCell ref="E27:H27"/>
    <mergeCell ref="C28:C32"/>
    <mergeCell ref="E28:H28"/>
    <mergeCell ref="E29:H29"/>
    <mergeCell ref="E30:H30"/>
    <mergeCell ref="E31:H31"/>
    <mergeCell ref="E32:H32"/>
    <mergeCell ref="C33:H33"/>
    <mergeCell ref="E34:H34"/>
    <mergeCell ref="G35:H35"/>
    <mergeCell ref="G36:H36"/>
    <mergeCell ref="E37:H37"/>
    <mergeCell ref="E39:H39"/>
    <mergeCell ref="C40:C42"/>
    <mergeCell ref="D40:E40"/>
    <mergeCell ref="F40:H40"/>
    <mergeCell ref="D41:E41"/>
    <mergeCell ref="F41:H41"/>
    <mergeCell ref="D42:E42"/>
    <mergeCell ref="F42:H42"/>
    <mergeCell ref="D43:E43"/>
    <mergeCell ref="F43:H43"/>
    <mergeCell ref="C44:C46"/>
    <mergeCell ref="D44:E46"/>
    <mergeCell ref="F44:H44"/>
    <mergeCell ref="F45:H45"/>
    <mergeCell ref="F46:H46"/>
    <mergeCell ref="D47:E47"/>
    <mergeCell ref="F47:H47"/>
    <mergeCell ref="D48:E48"/>
    <mergeCell ref="F48:H48"/>
    <mergeCell ref="D49:E49"/>
    <mergeCell ref="F49:H49"/>
    <mergeCell ref="F58:H58"/>
    <mergeCell ref="D50:E50"/>
    <mergeCell ref="F50:H50"/>
    <mergeCell ref="D51:E51"/>
    <mergeCell ref="F51:H51"/>
    <mergeCell ref="C52:H52"/>
    <mergeCell ref="D53:E53"/>
    <mergeCell ref="F53:H53"/>
    <mergeCell ref="F54:H54"/>
    <mergeCell ref="F55:H55"/>
    <mergeCell ref="D56:E56"/>
    <mergeCell ref="F56:H56"/>
    <mergeCell ref="F57:H57"/>
    <mergeCell ref="C59:E59"/>
    <mergeCell ref="F59:H59"/>
    <mergeCell ref="C60:E60"/>
    <mergeCell ref="F60:H60"/>
    <mergeCell ref="C61:E61"/>
    <mergeCell ref="F61:H61"/>
    <mergeCell ref="C62:E62"/>
    <mergeCell ref="F62:H62"/>
    <mergeCell ref="C63:E63"/>
    <mergeCell ref="F63:H63"/>
    <mergeCell ref="C64:E64"/>
    <mergeCell ref="F64:H64"/>
    <mergeCell ref="C65:E65"/>
    <mergeCell ref="F65:H65"/>
    <mergeCell ref="C66:E66"/>
    <mergeCell ref="F66:H66"/>
    <mergeCell ref="C67:E67"/>
    <mergeCell ref="F67:H67"/>
  </mergeCells>
  <conditionalFormatting sqref="G93:G95">
    <cfRule type="cellIs" dxfId="4" priority="5" stopIfTrue="1" operator="greaterThan">
      <formula>0</formula>
    </cfRule>
  </conditionalFormatting>
  <conditionalFormatting sqref="H74 H78 G88:G89 H80 H82 H84">
    <cfRule type="cellIs" dxfId="3" priority="4" stopIfTrue="1" operator="greaterThan">
      <formula>0</formula>
    </cfRule>
  </conditionalFormatting>
  <conditionalFormatting sqref="G90">
    <cfRule type="cellIs" dxfId="2" priority="3" stopIfTrue="1" operator="lessThanOrEqual">
      <formula>0</formula>
    </cfRule>
  </conditionalFormatting>
  <conditionalFormatting sqref="H91">
    <cfRule type="cellIs" dxfId="1" priority="2" stopIfTrue="1" operator="greaterThan">
      <formula>0</formula>
    </cfRule>
  </conditionalFormatting>
  <conditionalFormatting sqref="H92">
    <cfRule type="cellIs" dxfId="0" priority="1" stopIfTrue="1" operator="greaterThan">
      <formula>0</formula>
    </cfRule>
  </conditionalFormatting>
  <pageMargins left="0.70866141732283472" right="0.70866141732283472" top="0.74803149606299213" bottom="0.74803149606299213" header="0.31496062992125984" footer="0.31496062992125984"/>
  <pageSetup paperSize="9" scale="72" fitToHeight="2" orientation="portrait" verticalDpi="200" r:id="rId1"/>
  <headerFooter>
    <oddHeader>&amp;L&amp;"Arial Narrow,Regular"&amp;10Arhingtrade d.o.o.Gajeva 4710000 Zagreb&amp;C&amp;"Arial Narrow,Regular"&amp;10TENDER TROŠKOVNICI&amp;R&amp;"Arial Narrow,Regular"&amp;10Razvojni centar Ličko-Senjske županije- rekonstrukcija postojeće građevine</oddHeader>
    <oddFooter>&amp;C&amp;"Arial Narrow,Regular"&amp;10&amp;P/&amp;N</oddFooter>
  </headerFooter>
  <rowBreaks count="1" manualBreakCount="1">
    <brk id="44" max="7" man="1"/>
  </rowBreaks>
</worksheet>
</file>

<file path=xl/worksheets/sheet8.xml><?xml version="1.0" encoding="utf-8"?>
<worksheet xmlns="http://schemas.openxmlformats.org/spreadsheetml/2006/main" xmlns:r="http://schemas.openxmlformats.org/officeDocument/2006/relationships">
  <sheetPr>
    <tabColor rgb="FF92D050"/>
  </sheetPr>
  <dimension ref="A1:I486"/>
  <sheetViews>
    <sheetView showZeros="0" view="pageBreakPreview" topLeftCell="A437" zoomScale="130" zoomScaleSheetLayoutView="130" workbookViewId="0">
      <selection activeCell="F423" sqref="F423"/>
    </sheetView>
  </sheetViews>
  <sheetFormatPr defaultRowHeight="12.75"/>
  <cols>
    <col min="1" max="1" width="3.140625" style="212" bestFit="1" customWidth="1"/>
    <col min="2" max="2" width="3.28515625" style="212" bestFit="1" customWidth="1"/>
    <col min="3" max="3" width="52.85546875" style="353" customWidth="1"/>
    <col min="4" max="4" width="7.42578125" style="213" bestFit="1" customWidth="1"/>
    <col min="5" max="5" width="8.28515625" style="214" bestFit="1" customWidth="1"/>
    <col min="6" max="6" width="9.28515625" style="214" bestFit="1" customWidth="1"/>
    <col min="7" max="7" width="11.7109375" style="215" bestFit="1" customWidth="1"/>
    <col min="8" max="256" width="8.85546875" style="208"/>
    <col min="257" max="258" width="4" style="208" customWidth="1"/>
    <col min="259" max="259" width="52.85546875" style="208" customWidth="1"/>
    <col min="260" max="260" width="7.7109375" style="208" customWidth="1"/>
    <col min="261" max="261" width="8.85546875" style="208"/>
    <col min="262" max="262" width="9.85546875" style="208" bestFit="1" customWidth="1"/>
    <col min="263" max="263" width="13.85546875" style="208" customWidth="1"/>
    <col min="264" max="512" width="8.85546875" style="208"/>
    <col min="513" max="514" width="4" style="208" customWidth="1"/>
    <col min="515" max="515" width="52.85546875" style="208" customWidth="1"/>
    <col min="516" max="516" width="7.7109375" style="208" customWidth="1"/>
    <col min="517" max="517" width="8.85546875" style="208"/>
    <col min="518" max="518" width="9.85546875" style="208" bestFit="1" customWidth="1"/>
    <col min="519" max="519" width="13.85546875" style="208" customWidth="1"/>
    <col min="520" max="768" width="8.85546875" style="208"/>
    <col min="769" max="770" width="4" style="208" customWidth="1"/>
    <col min="771" max="771" width="52.85546875" style="208" customWidth="1"/>
    <col min="772" max="772" width="7.7109375" style="208" customWidth="1"/>
    <col min="773" max="773" width="8.85546875" style="208"/>
    <col min="774" max="774" width="9.85546875" style="208" bestFit="1" customWidth="1"/>
    <col min="775" max="775" width="13.85546875" style="208" customWidth="1"/>
    <col min="776" max="1024" width="8.85546875" style="208"/>
    <col min="1025" max="1026" width="4" style="208" customWidth="1"/>
    <col min="1027" max="1027" width="52.85546875" style="208" customWidth="1"/>
    <col min="1028" max="1028" width="7.7109375" style="208" customWidth="1"/>
    <col min="1029" max="1029" width="8.85546875" style="208"/>
    <col min="1030" max="1030" width="9.85546875" style="208" bestFit="1" customWidth="1"/>
    <col min="1031" max="1031" width="13.85546875" style="208" customWidth="1"/>
    <col min="1032" max="1280" width="8.85546875" style="208"/>
    <col min="1281" max="1282" width="4" style="208" customWidth="1"/>
    <col min="1283" max="1283" width="52.85546875" style="208" customWidth="1"/>
    <col min="1284" max="1284" width="7.7109375" style="208" customWidth="1"/>
    <col min="1285" max="1285" width="8.85546875" style="208"/>
    <col min="1286" max="1286" width="9.85546875" style="208" bestFit="1" customWidth="1"/>
    <col min="1287" max="1287" width="13.85546875" style="208" customWidth="1"/>
    <col min="1288" max="1536" width="8.85546875" style="208"/>
    <col min="1537" max="1538" width="4" style="208" customWidth="1"/>
    <col min="1539" max="1539" width="52.85546875" style="208" customWidth="1"/>
    <col min="1540" max="1540" width="7.7109375" style="208" customWidth="1"/>
    <col min="1541" max="1541" width="8.85546875" style="208"/>
    <col min="1542" max="1542" width="9.85546875" style="208" bestFit="1" customWidth="1"/>
    <col min="1543" max="1543" width="13.85546875" style="208" customWidth="1"/>
    <col min="1544" max="1792" width="8.85546875" style="208"/>
    <col min="1793" max="1794" width="4" style="208" customWidth="1"/>
    <col min="1795" max="1795" width="52.85546875" style="208" customWidth="1"/>
    <col min="1796" max="1796" width="7.7109375" style="208" customWidth="1"/>
    <col min="1797" max="1797" width="8.85546875" style="208"/>
    <col min="1798" max="1798" width="9.85546875" style="208" bestFit="1" customWidth="1"/>
    <col min="1799" max="1799" width="13.85546875" style="208" customWidth="1"/>
    <col min="1800" max="2048" width="8.85546875" style="208"/>
    <col min="2049" max="2050" width="4" style="208" customWidth="1"/>
    <col min="2051" max="2051" width="52.85546875" style="208" customWidth="1"/>
    <col min="2052" max="2052" width="7.7109375" style="208" customWidth="1"/>
    <col min="2053" max="2053" width="8.85546875" style="208"/>
    <col min="2054" max="2054" width="9.85546875" style="208" bestFit="1" customWidth="1"/>
    <col min="2055" max="2055" width="13.85546875" style="208" customWidth="1"/>
    <col min="2056" max="2304" width="8.85546875" style="208"/>
    <col min="2305" max="2306" width="4" style="208" customWidth="1"/>
    <col min="2307" max="2307" width="52.85546875" style="208" customWidth="1"/>
    <col min="2308" max="2308" width="7.7109375" style="208" customWidth="1"/>
    <col min="2309" max="2309" width="8.85546875" style="208"/>
    <col min="2310" max="2310" width="9.85546875" style="208" bestFit="1" customWidth="1"/>
    <col min="2311" max="2311" width="13.85546875" style="208" customWidth="1"/>
    <col min="2312" max="2560" width="8.85546875" style="208"/>
    <col min="2561" max="2562" width="4" style="208" customWidth="1"/>
    <col min="2563" max="2563" width="52.85546875" style="208" customWidth="1"/>
    <col min="2564" max="2564" width="7.7109375" style="208" customWidth="1"/>
    <col min="2565" max="2565" width="8.85546875" style="208"/>
    <col min="2566" max="2566" width="9.85546875" style="208" bestFit="1" customWidth="1"/>
    <col min="2567" max="2567" width="13.85546875" style="208" customWidth="1"/>
    <col min="2568" max="2816" width="8.85546875" style="208"/>
    <col min="2817" max="2818" width="4" style="208" customWidth="1"/>
    <col min="2819" max="2819" width="52.85546875" style="208" customWidth="1"/>
    <col min="2820" max="2820" width="7.7109375" style="208" customWidth="1"/>
    <col min="2821" max="2821" width="8.85546875" style="208"/>
    <col min="2822" max="2822" width="9.85546875" style="208" bestFit="1" customWidth="1"/>
    <col min="2823" max="2823" width="13.85546875" style="208" customWidth="1"/>
    <col min="2824" max="3072" width="8.85546875" style="208"/>
    <col min="3073" max="3074" width="4" style="208" customWidth="1"/>
    <col min="3075" max="3075" width="52.85546875" style="208" customWidth="1"/>
    <col min="3076" max="3076" width="7.7109375" style="208" customWidth="1"/>
    <col min="3077" max="3077" width="8.85546875" style="208"/>
    <col min="3078" max="3078" width="9.85546875" style="208" bestFit="1" customWidth="1"/>
    <col min="3079" max="3079" width="13.85546875" style="208" customWidth="1"/>
    <col min="3080" max="3328" width="8.85546875" style="208"/>
    <col min="3329" max="3330" width="4" style="208" customWidth="1"/>
    <col min="3331" max="3331" width="52.85546875" style="208" customWidth="1"/>
    <col min="3332" max="3332" width="7.7109375" style="208" customWidth="1"/>
    <col min="3333" max="3333" width="8.85546875" style="208"/>
    <col min="3334" max="3334" width="9.85546875" style="208" bestFit="1" customWidth="1"/>
    <col min="3335" max="3335" width="13.85546875" style="208" customWidth="1"/>
    <col min="3336" max="3584" width="8.85546875" style="208"/>
    <col min="3585" max="3586" width="4" style="208" customWidth="1"/>
    <col min="3587" max="3587" width="52.85546875" style="208" customWidth="1"/>
    <col min="3588" max="3588" width="7.7109375" style="208" customWidth="1"/>
    <col min="3589" max="3589" width="8.85546875" style="208"/>
    <col min="3590" max="3590" width="9.85546875" style="208" bestFit="1" customWidth="1"/>
    <col min="3591" max="3591" width="13.85546875" style="208" customWidth="1"/>
    <col min="3592" max="3840" width="8.85546875" style="208"/>
    <col min="3841" max="3842" width="4" style="208" customWidth="1"/>
    <col min="3843" max="3843" width="52.85546875" style="208" customWidth="1"/>
    <col min="3844" max="3844" width="7.7109375" style="208" customWidth="1"/>
    <col min="3845" max="3845" width="8.85546875" style="208"/>
    <col min="3846" max="3846" width="9.85546875" style="208" bestFit="1" customWidth="1"/>
    <col min="3847" max="3847" width="13.85546875" style="208" customWidth="1"/>
    <col min="3848" max="4096" width="8.85546875" style="208"/>
    <col min="4097" max="4098" width="4" style="208" customWidth="1"/>
    <col min="4099" max="4099" width="52.85546875" style="208" customWidth="1"/>
    <col min="4100" max="4100" width="7.7109375" style="208" customWidth="1"/>
    <col min="4101" max="4101" width="8.85546875" style="208"/>
    <col min="4102" max="4102" width="9.85546875" style="208" bestFit="1" customWidth="1"/>
    <col min="4103" max="4103" width="13.85546875" style="208" customWidth="1"/>
    <col min="4104" max="4352" width="8.85546875" style="208"/>
    <col min="4353" max="4354" width="4" style="208" customWidth="1"/>
    <col min="4355" max="4355" width="52.85546875" style="208" customWidth="1"/>
    <col min="4356" max="4356" width="7.7109375" style="208" customWidth="1"/>
    <col min="4357" max="4357" width="8.85546875" style="208"/>
    <col min="4358" max="4358" width="9.85546875" style="208" bestFit="1" customWidth="1"/>
    <col min="4359" max="4359" width="13.85546875" style="208" customWidth="1"/>
    <col min="4360" max="4608" width="8.85546875" style="208"/>
    <col min="4609" max="4610" width="4" style="208" customWidth="1"/>
    <col min="4611" max="4611" width="52.85546875" style="208" customWidth="1"/>
    <col min="4612" max="4612" width="7.7109375" style="208" customWidth="1"/>
    <col min="4613" max="4613" width="8.85546875" style="208"/>
    <col min="4614" max="4614" width="9.85546875" style="208" bestFit="1" customWidth="1"/>
    <col min="4615" max="4615" width="13.85546875" style="208" customWidth="1"/>
    <col min="4616" max="4864" width="8.85546875" style="208"/>
    <col min="4865" max="4866" width="4" style="208" customWidth="1"/>
    <col min="4867" max="4867" width="52.85546875" style="208" customWidth="1"/>
    <col min="4868" max="4868" width="7.7109375" style="208" customWidth="1"/>
    <col min="4869" max="4869" width="8.85546875" style="208"/>
    <col min="4870" max="4870" width="9.85546875" style="208" bestFit="1" customWidth="1"/>
    <col min="4871" max="4871" width="13.85546875" style="208" customWidth="1"/>
    <col min="4872" max="5120" width="8.85546875" style="208"/>
    <col min="5121" max="5122" width="4" style="208" customWidth="1"/>
    <col min="5123" max="5123" width="52.85546875" style="208" customWidth="1"/>
    <col min="5124" max="5124" width="7.7109375" style="208" customWidth="1"/>
    <col min="5125" max="5125" width="8.85546875" style="208"/>
    <col min="5126" max="5126" width="9.85546875" style="208" bestFit="1" customWidth="1"/>
    <col min="5127" max="5127" width="13.85546875" style="208" customWidth="1"/>
    <col min="5128" max="5376" width="8.85546875" style="208"/>
    <col min="5377" max="5378" width="4" style="208" customWidth="1"/>
    <col min="5379" max="5379" width="52.85546875" style="208" customWidth="1"/>
    <col min="5380" max="5380" width="7.7109375" style="208" customWidth="1"/>
    <col min="5381" max="5381" width="8.85546875" style="208"/>
    <col min="5382" max="5382" width="9.85546875" style="208" bestFit="1" customWidth="1"/>
    <col min="5383" max="5383" width="13.85546875" style="208" customWidth="1"/>
    <col min="5384" max="5632" width="8.85546875" style="208"/>
    <col min="5633" max="5634" width="4" style="208" customWidth="1"/>
    <col min="5635" max="5635" width="52.85546875" style="208" customWidth="1"/>
    <col min="5636" max="5636" width="7.7109375" style="208" customWidth="1"/>
    <col min="5637" max="5637" width="8.85546875" style="208"/>
    <col min="5638" max="5638" width="9.85546875" style="208" bestFit="1" customWidth="1"/>
    <col min="5639" max="5639" width="13.85546875" style="208" customWidth="1"/>
    <col min="5640" max="5888" width="8.85546875" style="208"/>
    <col min="5889" max="5890" width="4" style="208" customWidth="1"/>
    <col min="5891" max="5891" width="52.85546875" style="208" customWidth="1"/>
    <col min="5892" max="5892" width="7.7109375" style="208" customWidth="1"/>
    <col min="5893" max="5893" width="8.85546875" style="208"/>
    <col min="5894" max="5894" width="9.85546875" style="208" bestFit="1" customWidth="1"/>
    <col min="5895" max="5895" width="13.85546875" style="208" customWidth="1"/>
    <col min="5896" max="6144" width="8.85546875" style="208"/>
    <col min="6145" max="6146" width="4" style="208" customWidth="1"/>
    <col min="6147" max="6147" width="52.85546875" style="208" customWidth="1"/>
    <col min="6148" max="6148" width="7.7109375" style="208" customWidth="1"/>
    <col min="6149" max="6149" width="8.85546875" style="208"/>
    <col min="6150" max="6150" width="9.85546875" style="208" bestFit="1" customWidth="1"/>
    <col min="6151" max="6151" width="13.85546875" style="208" customWidth="1"/>
    <col min="6152" max="6400" width="8.85546875" style="208"/>
    <col min="6401" max="6402" width="4" style="208" customWidth="1"/>
    <col min="6403" max="6403" width="52.85546875" style="208" customWidth="1"/>
    <col min="6404" max="6404" width="7.7109375" style="208" customWidth="1"/>
    <col min="6405" max="6405" width="8.85546875" style="208"/>
    <col min="6406" max="6406" width="9.85546875" style="208" bestFit="1" customWidth="1"/>
    <col min="6407" max="6407" width="13.85546875" style="208" customWidth="1"/>
    <col min="6408" max="6656" width="8.85546875" style="208"/>
    <col min="6657" max="6658" width="4" style="208" customWidth="1"/>
    <col min="6659" max="6659" width="52.85546875" style="208" customWidth="1"/>
    <col min="6660" max="6660" width="7.7109375" style="208" customWidth="1"/>
    <col min="6661" max="6661" width="8.85546875" style="208"/>
    <col min="6662" max="6662" width="9.85546875" style="208" bestFit="1" customWidth="1"/>
    <col min="6663" max="6663" width="13.85546875" style="208" customWidth="1"/>
    <col min="6664" max="6912" width="8.85546875" style="208"/>
    <col min="6913" max="6914" width="4" style="208" customWidth="1"/>
    <col min="6915" max="6915" width="52.85546875" style="208" customWidth="1"/>
    <col min="6916" max="6916" width="7.7109375" style="208" customWidth="1"/>
    <col min="6917" max="6917" width="8.85546875" style="208"/>
    <col min="6918" max="6918" width="9.85546875" style="208" bestFit="1" customWidth="1"/>
    <col min="6919" max="6919" width="13.85546875" style="208" customWidth="1"/>
    <col min="6920" max="7168" width="8.85546875" style="208"/>
    <col min="7169" max="7170" width="4" style="208" customWidth="1"/>
    <col min="7171" max="7171" width="52.85546875" style="208" customWidth="1"/>
    <col min="7172" max="7172" width="7.7109375" style="208" customWidth="1"/>
    <col min="7173" max="7173" width="8.85546875" style="208"/>
    <col min="7174" max="7174" width="9.85546875" style="208" bestFit="1" customWidth="1"/>
    <col min="7175" max="7175" width="13.85546875" style="208" customWidth="1"/>
    <col min="7176" max="7424" width="8.85546875" style="208"/>
    <col min="7425" max="7426" width="4" style="208" customWidth="1"/>
    <col min="7427" max="7427" width="52.85546875" style="208" customWidth="1"/>
    <col min="7428" max="7428" width="7.7109375" style="208" customWidth="1"/>
    <col min="7429" max="7429" width="8.85546875" style="208"/>
    <col min="7430" max="7430" width="9.85546875" style="208" bestFit="1" customWidth="1"/>
    <col min="7431" max="7431" width="13.85546875" style="208" customWidth="1"/>
    <col min="7432" max="7680" width="8.85546875" style="208"/>
    <col min="7681" max="7682" width="4" style="208" customWidth="1"/>
    <col min="7683" max="7683" width="52.85546875" style="208" customWidth="1"/>
    <col min="7684" max="7684" width="7.7109375" style="208" customWidth="1"/>
    <col min="7685" max="7685" width="8.85546875" style="208"/>
    <col min="7686" max="7686" width="9.85546875" style="208" bestFit="1" customWidth="1"/>
    <col min="7687" max="7687" width="13.85546875" style="208" customWidth="1"/>
    <col min="7688" max="7936" width="8.85546875" style="208"/>
    <col min="7937" max="7938" width="4" style="208" customWidth="1"/>
    <col min="7939" max="7939" width="52.85546875" style="208" customWidth="1"/>
    <col min="7940" max="7940" width="7.7109375" style="208" customWidth="1"/>
    <col min="7941" max="7941" width="8.85546875" style="208"/>
    <col min="7942" max="7942" width="9.85546875" style="208" bestFit="1" customWidth="1"/>
    <col min="7943" max="7943" width="13.85546875" style="208" customWidth="1"/>
    <col min="7944" max="8192" width="8.85546875" style="208"/>
    <col min="8193" max="8194" width="4" style="208" customWidth="1"/>
    <col min="8195" max="8195" width="52.85546875" style="208" customWidth="1"/>
    <col min="8196" max="8196" width="7.7109375" style="208" customWidth="1"/>
    <col min="8197" max="8197" width="8.85546875" style="208"/>
    <col min="8198" max="8198" width="9.85546875" style="208" bestFit="1" customWidth="1"/>
    <col min="8199" max="8199" width="13.85546875" style="208" customWidth="1"/>
    <col min="8200" max="8448" width="8.85546875" style="208"/>
    <col min="8449" max="8450" width="4" style="208" customWidth="1"/>
    <col min="8451" max="8451" width="52.85546875" style="208" customWidth="1"/>
    <col min="8452" max="8452" width="7.7109375" style="208" customWidth="1"/>
    <col min="8453" max="8453" width="8.85546875" style="208"/>
    <col min="8454" max="8454" width="9.85546875" style="208" bestFit="1" customWidth="1"/>
    <col min="8455" max="8455" width="13.85546875" style="208" customWidth="1"/>
    <col min="8456" max="8704" width="8.85546875" style="208"/>
    <col min="8705" max="8706" width="4" style="208" customWidth="1"/>
    <col min="8707" max="8707" width="52.85546875" style="208" customWidth="1"/>
    <col min="8708" max="8708" width="7.7109375" style="208" customWidth="1"/>
    <col min="8709" max="8709" width="8.85546875" style="208"/>
    <col min="8710" max="8710" width="9.85546875" style="208" bestFit="1" customWidth="1"/>
    <col min="8711" max="8711" width="13.85546875" style="208" customWidth="1"/>
    <col min="8712" max="8960" width="8.85546875" style="208"/>
    <col min="8961" max="8962" width="4" style="208" customWidth="1"/>
    <col min="8963" max="8963" width="52.85546875" style="208" customWidth="1"/>
    <col min="8964" max="8964" width="7.7109375" style="208" customWidth="1"/>
    <col min="8965" max="8965" width="8.85546875" style="208"/>
    <col min="8966" max="8966" width="9.85546875" style="208" bestFit="1" customWidth="1"/>
    <col min="8967" max="8967" width="13.85546875" style="208" customWidth="1"/>
    <col min="8968" max="9216" width="8.85546875" style="208"/>
    <col min="9217" max="9218" width="4" style="208" customWidth="1"/>
    <col min="9219" max="9219" width="52.85546875" style="208" customWidth="1"/>
    <col min="9220" max="9220" width="7.7109375" style="208" customWidth="1"/>
    <col min="9221" max="9221" width="8.85546875" style="208"/>
    <col min="9222" max="9222" width="9.85546875" style="208" bestFit="1" customWidth="1"/>
    <col min="9223" max="9223" width="13.85546875" style="208" customWidth="1"/>
    <col min="9224" max="9472" width="8.85546875" style="208"/>
    <col min="9473" max="9474" width="4" style="208" customWidth="1"/>
    <col min="9475" max="9475" width="52.85546875" style="208" customWidth="1"/>
    <col min="9476" max="9476" width="7.7109375" style="208" customWidth="1"/>
    <col min="9477" max="9477" width="8.85546875" style="208"/>
    <col min="9478" max="9478" width="9.85546875" style="208" bestFit="1" customWidth="1"/>
    <col min="9479" max="9479" width="13.85546875" style="208" customWidth="1"/>
    <col min="9480" max="9728" width="8.85546875" style="208"/>
    <col min="9729" max="9730" width="4" style="208" customWidth="1"/>
    <col min="9731" max="9731" width="52.85546875" style="208" customWidth="1"/>
    <col min="9732" max="9732" width="7.7109375" style="208" customWidth="1"/>
    <col min="9733" max="9733" width="8.85546875" style="208"/>
    <col min="9734" max="9734" width="9.85546875" style="208" bestFit="1" customWidth="1"/>
    <col min="9735" max="9735" width="13.85546875" style="208" customWidth="1"/>
    <col min="9736" max="9984" width="8.85546875" style="208"/>
    <col min="9985" max="9986" width="4" style="208" customWidth="1"/>
    <col min="9987" max="9987" width="52.85546875" style="208" customWidth="1"/>
    <col min="9988" max="9988" width="7.7109375" style="208" customWidth="1"/>
    <col min="9989" max="9989" width="8.85546875" style="208"/>
    <col min="9990" max="9990" width="9.85546875" style="208" bestFit="1" customWidth="1"/>
    <col min="9991" max="9991" width="13.85546875" style="208" customWidth="1"/>
    <col min="9992" max="10240" width="8.85546875" style="208"/>
    <col min="10241" max="10242" width="4" style="208" customWidth="1"/>
    <col min="10243" max="10243" width="52.85546875" style="208" customWidth="1"/>
    <col min="10244" max="10244" width="7.7109375" style="208" customWidth="1"/>
    <col min="10245" max="10245" width="8.85546875" style="208"/>
    <col min="10246" max="10246" width="9.85546875" style="208" bestFit="1" customWidth="1"/>
    <col min="10247" max="10247" width="13.85546875" style="208" customWidth="1"/>
    <col min="10248" max="10496" width="8.85546875" style="208"/>
    <col min="10497" max="10498" width="4" style="208" customWidth="1"/>
    <col min="10499" max="10499" width="52.85546875" style="208" customWidth="1"/>
    <col min="10500" max="10500" width="7.7109375" style="208" customWidth="1"/>
    <col min="10501" max="10501" width="8.85546875" style="208"/>
    <col min="10502" max="10502" width="9.85546875" style="208" bestFit="1" customWidth="1"/>
    <col min="10503" max="10503" width="13.85546875" style="208" customWidth="1"/>
    <col min="10504" max="10752" width="8.85546875" style="208"/>
    <col min="10753" max="10754" width="4" style="208" customWidth="1"/>
    <col min="10755" max="10755" width="52.85546875" style="208" customWidth="1"/>
    <col min="10756" max="10756" width="7.7109375" style="208" customWidth="1"/>
    <col min="10757" max="10757" width="8.85546875" style="208"/>
    <col min="10758" max="10758" width="9.85546875" style="208" bestFit="1" customWidth="1"/>
    <col min="10759" max="10759" width="13.85546875" style="208" customWidth="1"/>
    <col min="10760" max="11008" width="8.85546875" style="208"/>
    <col min="11009" max="11010" width="4" style="208" customWidth="1"/>
    <col min="11011" max="11011" width="52.85546875" style="208" customWidth="1"/>
    <col min="11012" max="11012" width="7.7109375" style="208" customWidth="1"/>
    <col min="11013" max="11013" width="8.85546875" style="208"/>
    <col min="11014" max="11014" width="9.85546875" style="208" bestFit="1" customWidth="1"/>
    <col min="11015" max="11015" width="13.85546875" style="208" customWidth="1"/>
    <col min="11016" max="11264" width="8.85546875" style="208"/>
    <col min="11265" max="11266" width="4" style="208" customWidth="1"/>
    <col min="11267" max="11267" width="52.85546875" style="208" customWidth="1"/>
    <col min="11268" max="11268" width="7.7109375" style="208" customWidth="1"/>
    <col min="11269" max="11269" width="8.85546875" style="208"/>
    <col min="11270" max="11270" width="9.85546875" style="208" bestFit="1" customWidth="1"/>
    <col min="11271" max="11271" width="13.85546875" style="208" customWidth="1"/>
    <col min="11272" max="11520" width="8.85546875" style="208"/>
    <col min="11521" max="11522" width="4" style="208" customWidth="1"/>
    <col min="11523" max="11523" width="52.85546875" style="208" customWidth="1"/>
    <col min="11524" max="11524" width="7.7109375" style="208" customWidth="1"/>
    <col min="11525" max="11525" width="8.85546875" style="208"/>
    <col min="11526" max="11526" width="9.85546875" style="208" bestFit="1" customWidth="1"/>
    <col min="11527" max="11527" width="13.85546875" style="208" customWidth="1"/>
    <col min="11528" max="11776" width="8.85546875" style="208"/>
    <col min="11777" max="11778" width="4" style="208" customWidth="1"/>
    <col min="11779" max="11779" width="52.85546875" style="208" customWidth="1"/>
    <col min="11780" max="11780" width="7.7109375" style="208" customWidth="1"/>
    <col min="11781" max="11781" width="8.85546875" style="208"/>
    <col min="11782" max="11782" width="9.85546875" style="208" bestFit="1" customWidth="1"/>
    <col min="11783" max="11783" width="13.85546875" style="208" customWidth="1"/>
    <col min="11784" max="12032" width="8.85546875" style="208"/>
    <col min="12033" max="12034" width="4" style="208" customWidth="1"/>
    <col min="12035" max="12035" width="52.85546875" style="208" customWidth="1"/>
    <col min="12036" max="12036" width="7.7109375" style="208" customWidth="1"/>
    <col min="12037" max="12037" width="8.85546875" style="208"/>
    <col min="12038" max="12038" width="9.85546875" style="208" bestFit="1" customWidth="1"/>
    <col min="12039" max="12039" width="13.85546875" style="208" customWidth="1"/>
    <col min="12040" max="12288" width="8.85546875" style="208"/>
    <col min="12289" max="12290" width="4" style="208" customWidth="1"/>
    <col min="12291" max="12291" width="52.85546875" style="208" customWidth="1"/>
    <col min="12292" max="12292" width="7.7109375" style="208" customWidth="1"/>
    <col min="12293" max="12293" width="8.85546875" style="208"/>
    <col min="12294" max="12294" width="9.85546875" style="208" bestFit="1" customWidth="1"/>
    <col min="12295" max="12295" width="13.85546875" style="208" customWidth="1"/>
    <col min="12296" max="12544" width="8.85546875" style="208"/>
    <col min="12545" max="12546" width="4" style="208" customWidth="1"/>
    <col min="12547" max="12547" width="52.85546875" style="208" customWidth="1"/>
    <col min="12548" max="12548" width="7.7109375" style="208" customWidth="1"/>
    <col min="12549" max="12549" width="8.85546875" style="208"/>
    <col min="12550" max="12550" width="9.85546875" style="208" bestFit="1" customWidth="1"/>
    <col min="12551" max="12551" width="13.85546875" style="208" customWidth="1"/>
    <col min="12552" max="12800" width="8.85546875" style="208"/>
    <col min="12801" max="12802" width="4" style="208" customWidth="1"/>
    <col min="12803" max="12803" width="52.85546875" style="208" customWidth="1"/>
    <col min="12804" max="12804" width="7.7109375" style="208" customWidth="1"/>
    <col min="12805" max="12805" width="8.85546875" style="208"/>
    <col min="12806" max="12806" width="9.85546875" style="208" bestFit="1" customWidth="1"/>
    <col min="12807" max="12807" width="13.85546875" style="208" customWidth="1"/>
    <col min="12808" max="13056" width="8.85546875" style="208"/>
    <col min="13057" max="13058" width="4" style="208" customWidth="1"/>
    <col min="13059" max="13059" width="52.85546875" style="208" customWidth="1"/>
    <col min="13060" max="13060" width="7.7109375" style="208" customWidth="1"/>
    <col min="13061" max="13061" width="8.85546875" style="208"/>
    <col min="13062" max="13062" width="9.85546875" style="208" bestFit="1" customWidth="1"/>
    <col min="13063" max="13063" width="13.85546875" style="208" customWidth="1"/>
    <col min="13064" max="13312" width="8.85546875" style="208"/>
    <col min="13313" max="13314" width="4" style="208" customWidth="1"/>
    <col min="13315" max="13315" width="52.85546875" style="208" customWidth="1"/>
    <col min="13316" max="13316" width="7.7109375" style="208" customWidth="1"/>
    <col min="13317" max="13317" width="8.85546875" style="208"/>
    <col min="13318" max="13318" width="9.85546875" style="208" bestFit="1" customWidth="1"/>
    <col min="13319" max="13319" width="13.85546875" style="208" customWidth="1"/>
    <col min="13320" max="13568" width="8.85546875" style="208"/>
    <col min="13569" max="13570" width="4" style="208" customWidth="1"/>
    <col min="13571" max="13571" width="52.85546875" style="208" customWidth="1"/>
    <col min="13572" max="13572" width="7.7109375" style="208" customWidth="1"/>
    <col min="13573" max="13573" width="8.85546875" style="208"/>
    <col min="13574" max="13574" width="9.85546875" style="208" bestFit="1" customWidth="1"/>
    <col min="13575" max="13575" width="13.85546875" style="208" customWidth="1"/>
    <col min="13576" max="13824" width="8.85546875" style="208"/>
    <col min="13825" max="13826" width="4" style="208" customWidth="1"/>
    <col min="13827" max="13827" width="52.85546875" style="208" customWidth="1"/>
    <col min="13828" max="13828" width="7.7109375" style="208" customWidth="1"/>
    <col min="13829" max="13829" width="8.85546875" style="208"/>
    <col min="13830" max="13830" width="9.85546875" style="208" bestFit="1" customWidth="1"/>
    <col min="13831" max="13831" width="13.85546875" style="208" customWidth="1"/>
    <col min="13832" max="14080" width="8.85546875" style="208"/>
    <col min="14081" max="14082" width="4" style="208" customWidth="1"/>
    <col min="14083" max="14083" width="52.85546875" style="208" customWidth="1"/>
    <col min="14084" max="14084" width="7.7109375" style="208" customWidth="1"/>
    <col min="14085" max="14085" width="8.85546875" style="208"/>
    <col min="14086" max="14086" width="9.85546875" style="208" bestFit="1" customWidth="1"/>
    <col min="14087" max="14087" width="13.85546875" style="208" customWidth="1"/>
    <col min="14088" max="14336" width="8.85546875" style="208"/>
    <col min="14337" max="14338" width="4" style="208" customWidth="1"/>
    <col min="14339" max="14339" width="52.85546875" style="208" customWidth="1"/>
    <col min="14340" max="14340" width="7.7109375" style="208" customWidth="1"/>
    <col min="14341" max="14341" width="8.85546875" style="208"/>
    <col min="14342" max="14342" width="9.85546875" style="208" bestFit="1" customWidth="1"/>
    <col min="14343" max="14343" width="13.85546875" style="208" customWidth="1"/>
    <col min="14344" max="14592" width="8.85546875" style="208"/>
    <col min="14593" max="14594" width="4" style="208" customWidth="1"/>
    <col min="14595" max="14595" width="52.85546875" style="208" customWidth="1"/>
    <col min="14596" max="14596" width="7.7109375" style="208" customWidth="1"/>
    <col min="14597" max="14597" width="8.85546875" style="208"/>
    <col min="14598" max="14598" width="9.85546875" style="208" bestFit="1" customWidth="1"/>
    <col min="14599" max="14599" width="13.85546875" style="208" customWidth="1"/>
    <col min="14600" max="14848" width="8.85546875" style="208"/>
    <col min="14849" max="14850" width="4" style="208" customWidth="1"/>
    <col min="14851" max="14851" width="52.85546875" style="208" customWidth="1"/>
    <col min="14852" max="14852" width="7.7109375" style="208" customWidth="1"/>
    <col min="14853" max="14853" width="8.85546875" style="208"/>
    <col min="14854" max="14854" width="9.85546875" style="208" bestFit="1" customWidth="1"/>
    <col min="14855" max="14855" width="13.85546875" style="208" customWidth="1"/>
    <col min="14856" max="15104" width="8.85546875" style="208"/>
    <col min="15105" max="15106" width="4" style="208" customWidth="1"/>
    <col min="15107" max="15107" width="52.85546875" style="208" customWidth="1"/>
    <col min="15108" max="15108" width="7.7109375" style="208" customWidth="1"/>
    <col min="15109" max="15109" width="8.85546875" style="208"/>
    <col min="15110" max="15110" width="9.85546875" style="208" bestFit="1" customWidth="1"/>
    <col min="15111" max="15111" width="13.85546875" style="208" customWidth="1"/>
    <col min="15112" max="15360" width="8.85546875" style="208"/>
    <col min="15361" max="15362" width="4" style="208" customWidth="1"/>
    <col min="15363" max="15363" width="52.85546875" style="208" customWidth="1"/>
    <col min="15364" max="15364" width="7.7109375" style="208" customWidth="1"/>
    <col min="15365" max="15365" width="8.85546875" style="208"/>
    <col min="15366" max="15366" width="9.85546875" style="208" bestFit="1" customWidth="1"/>
    <col min="15367" max="15367" width="13.85546875" style="208" customWidth="1"/>
    <col min="15368" max="15616" width="8.85546875" style="208"/>
    <col min="15617" max="15618" width="4" style="208" customWidth="1"/>
    <col min="15619" max="15619" width="52.85546875" style="208" customWidth="1"/>
    <col min="15620" max="15620" width="7.7109375" style="208" customWidth="1"/>
    <col min="15621" max="15621" width="8.85546875" style="208"/>
    <col min="15622" max="15622" width="9.85546875" style="208" bestFit="1" customWidth="1"/>
    <col min="15623" max="15623" width="13.85546875" style="208" customWidth="1"/>
    <col min="15624" max="15872" width="8.85546875" style="208"/>
    <col min="15873" max="15874" width="4" style="208" customWidth="1"/>
    <col min="15875" max="15875" width="52.85546875" style="208" customWidth="1"/>
    <col min="15876" max="15876" width="7.7109375" style="208" customWidth="1"/>
    <col min="15877" max="15877" width="8.85546875" style="208"/>
    <col min="15878" max="15878" width="9.85546875" style="208" bestFit="1" customWidth="1"/>
    <col min="15879" max="15879" width="13.85546875" style="208" customWidth="1"/>
    <col min="15880" max="16128" width="8.85546875" style="208"/>
    <col min="16129" max="16130" width="4" style="208" customWidth="1"/>
    <col min="16131" max="16131" width="52.85546875" style="208" customWidth="1"/>
    <col min="16132" max="16132" width="7.7109375" style="208" customWidth="1"/>
    <col min="16133" max="16133" width="8.85546875" style="208"/>
    <col min="16134" max="16134" width="9.85546875" style="208" bestFit="1" customWidth="1"/>
    <col min="16135" max="16135" width="13.85546875" style="208" customWidth="1"/>
    <col min="16136" max="16384" width="8.85546875" style="208"/>
  </cols>
  <sheetData>
    <row r="1" spans="1:7" s="304" customFormat="1">
      <c r="A1" s="300"/>
      <c r="B1" s="301" t="s">
        <v>556</v>
      </c>
      <c r="C1" s="350" t="s">
        <v>557</v>
      </c>
      <c r="D1" s="302" t="s">
        <v>558</v>
      </c>
      <c r="E1" s="303" t="s">
        <v>559</v>
      </c>
      <c r="F1" s="303" t="s">
        <v>88</v>
      </c>
      <c r="G1" s="303" t="s">
        <v>89</v>
      </c>
    </row>
    <row r="2" spans="1:7" s="304" customFormat="1">
      <c r="A2" s="305"/>
      <c r="B2" s="306"/>
      <c r="C2" s="351"/>
      <c r="D2" s="307"/>
      <c r="E2" s="308"/>
      <c r="F2" s="308"/>
      <c r="G2" s="308"/>
    </row>
    <row r="3" spans="1:7" s="304" customFormat="1">
      <c r="A3" s="305"/>
      <c r="B3" s="306"/>
      <c r="C3" s="351"/>
      <c r="D3" s="307"/>
      <c r="E3" s="308"/>
      <c r="F3" s="308"/>
      <c r="G3" s="308"/>
    </row>
    <row r="4" spans="1:7" s="220" customFormat="1">
      <c r="A4" s="218"/>
      <c r="B4" s="218" t="s">
        <v>18</v>
      </c>
      <c r="C4" s="352" t="s">
        <v>560</v>
      </c>
      <c r="D4" s="201"/>
      <c r="E4" s="202"/>
      <c r="F4" s="203"/>
      <c r="G4" s="204"/>
    </row>
    <row r="5" spans="1:7">
      <c r="A5" s="205"/>
      <c r="B5" s="205"/>
      <c r="C5" s="352" t="s">
        <v>561</v>
      </c>
      <c r="D5" s="201"/>
      <c r="E5" s="206"/>
      <c r="F5" s="206"/>
      <c r="G5" s="207"/>
    </row>
    <row r="6" spans="1:7">
      <c r="A6" s="205"/>
      <c r="B6" s="205"/>
      <c r="C6" s="352"/>
      <c r="D6" s="201"/>
      <c r="E6" s="206"/>
      <c r="F6" s="206"/>
      <c r="G6" s="207"/>
    </row>
    <row r="7" spans="1:7">
      <c r="A7" s="205"/>
      <c r="B7" s="205"/>
      <c r="C7" s="352"/>
      <c r="D7" s="201"/>
      <c r="E7" s="206"/>
      <c r="F7" s="206"/>
      <c r="G7" s="207"/>
    </row>
    <row r="8" spans="1:7">
      <c r="A8" s="205"/>
      <c r="B8" s="205"/>
      <c r="C8" s="352"/>
      <c r="D8" s="201"/>
      <c r="E8" s="206"/>
      <c r="F8" s="206"/>
      <c r="G8" s="207"/>
    </row>
    <row r="9" spans="1:7" ht="38.25">
      <c r="A9" s="205"/>
      <c r="B9" s="205"/>
      <c r="C9" s="209" t="s">
        <v>562</v>
      </c>
      <c r="D9" s="210"/>
      <c r="E9" s="206"/>
      <c r="F9" s="206"/>
      <c r="G9" s="207"/>
    </row>
    <row r="10" spans="1:7" ht="63.75">
      <c r="A10" s="205"/>
      <c r="B10" s="205"/>
      <c r="C10" s="209" t="s">
        <v>563</v>
      </c>
      <c r="D10" s="210"/>
      <c r="E10" s="206"/>
      <c r="F10" s="206"/>
      <c r="G10" s="207"/>
    </row>
    <row r="11" spans="1:7" ht="25.5">
      <c r="A11" s="205"/>
      <c r="B11" s="205"/>
      <c r="C11" s="209" t="s">
        <v>564</v>
      </c>
      <c r="D11" s="210"/>
      <c r="E11" s="206"/>
      <c r="F11" s="206"/>
      <c r="G11" s="207"/>
    </row>
    <row r="12" spans="1:7" ht="51">
      <c r="A12" s="205"/>
      <c r="B12" s="205"/>
      <c r="C12" s="209" t="s">
        <v>565</v>
      </c>
      <c r="D12" s="210"/>
      <c r="E12" s="206"/>
      <c r="F12" s="206"/>
      <c r="G12" s="207"/>
    </row>
    <row r="13" spans="1:7" ht="25.5">
      <c r="A13" s="205"/>
      <c r="B13" s="205"/>
      <c r="C13" s="211" t="s">
        <v>2131</v>
      </c>
      <c r="D13" s="210"/>
      <c r="E13" s="206"/>
      <c r="F13" s="206"/>
      <c r="G13" s="207"/>
    </row>
    <row r="14" spans="1:7">
      <c r="A14" s="205"/>
      <c r="B14" s="205"/>
      <c r="C14" s="209"/>
      <c r="D14" s="210"/>
      <c r="E14" s="206"/>
      <c r="F14" s="206"/>
      <c r="G14" s="207"/>
    </row>
    <row r="15" spans="1:7" ht="25.5">
      <c r="A15" s="205"/>
      <c r="B15" s="205"/>
      <c r="C15" s="209" t="s">
        <v>566</v>
      </c>
      <c r="D15" s="210"/>
      <c r="E15" s="206"/>
      <c r="F15" s="206"/>
      <c r="G15" s="207"/>
    </row>
    <row r="16" spans="1:7" ht="25.5">
      <c r="A16" s="205"/>
      <c r="B16" s="205"/>
      <c r="C16" s="209" t="s">
        <v>567</v>
      </c>
      <c r="D16" s="210"/>
      <c r="E16" s="206"/>
      <c r="F16" s="206"/>
      <c r="G16" s="207"/>
    </row>
    <row r="17" spans="1:7" ht="25.5">
      <c r="A17" s="205"/>
      <c r="B17" s="205"/>
      <c r="C17" s="209" t="s">
        <v>568</v>
      </c>
      <c r="D17" s="210"/>
      <c r="E17" s="206"/>
      <c r="F17" s="206"/>
      <c r="G17" s="207"/>
    </row>
    <row r="18" spans="1:7" ht="38.25">
      <c r="A18" s="205"/>
      <c r="B18" s="205"/>
      <c r="C18" s="209" t="s">
        <v>569</v>
      </c>
      <c r="D18" s="210"/>
      <c r="E18" s="206"/>
      <c r="F18" s="206"/>
      <c r="G18" s="207"/>
    </row>
    <row r="19" spans="1:7" ht="38.25">
      <c r="A19" s="205"/>
      <c r="B19" s="205"/>
      <c r="C19" s="209" t="s">
        <v>570</v>
      </c>
      <c r="D19" s="210"/>
      <c r="E19" s="206"/>
      <c r="F19" s="206"/>
      <c r="G19" s="207"/>
    </row>
    <row r="20" spans="1:7" ht="25.5">
      <c r="A20" s="205"/>
      <c r="B20" s="205"/>
      <c r="C20" s="209" t="s">
        <v>571</v>
      </c>
      <c r="D20" s="210"/>
      <c r="E20" s="206"/>
      <c r="F20" s="206"/>
      <c r="G20" s="207"/>
    </row>
    <row r="21" spans="1:7">
      <c r="A21" s="205"/>
      <c r="B21" s="205"/>
      <c r="C21" s="258"/>
      <c r="D21" s="210"/>
      <c r="E21" s="206"/>
      <c r="F21" s="206"/>
      <c r="G21" s="207"/>
    </row>
    <row r="24" spans="1:7">
      <c r="A24" s="205"/>
      <c r="B24" s="205"/>
      <c r="C24" s="354" t="s">
        <v>572</v>
      </c>
      <c r="D24" s="216"/>
      <c r="E24" s="206"/>
      <c r="F24" s="206"/>
      <c r="G24" s="207"/>
    </row>
    <row r="25" spans="1:7">
      <c r="C25" s="355"/>
      <c r="D25" s="217"/>
    </row>
    <row r="26" spans="1:7">
      <c r="A26" s="205"/>
      <c r="B26" s="205"/>
      <c r="C26" s="354"/>
      <c r="D26" s="216"/>
      <c r="E26" s="206"/>
      <c r="F26" s="206"/>
      <c r="G26" s="207"/>
    </row>
    <row r="27" spans="1:7" s="220" customFormat="1">
      <c r="A27" s="218" t="s">
        <v>6</v>
      </c>
      <c r="B27" s="218"/>
      <c r="C27" s="219" t="s">
        <v>573</v>
      </c>
      <c r="E27" s="203"/>
      <c r="F27" s="913"/>
      <c r="G27" s="204"/>
    </row>
    <row r="28" spans="1:7">
      <c r="A28" s="205"/>
      <c r="B28" s="205"/>
      <c r="C28" s="209"/>
      <c r="D28" s="221"/>
      <c r="E28" s="206"/>
      <c r="F28" s="908"/>
      <c r="G28" s="207"/>
    </row>
    <row r="29" spans="1:7">
      <c r="A29" s="205"/>
      <c r="B29" s="205"/>
      <c r="C29" s="209" t="s">
        <v>574</v>
      </c>
      <c r="D29" s="208"/>
      <c r="E29" s="206"/>
      <c r="F29" s="908"/>
      <c r="G29" s="207"/>
    </row>
    <row r="30" spans="1:7" ht="25.5">
      <c r="A30" s="205"/>
      <c r="B30" s="205"/>
      <c r="C30" s="209" t="s">
        <v>2402</v>
      </c>
      <c r="D30" s="221"/>
      <c r="E30" s="206"/>
      <c r="F30" s="908"/>
      <c r="G30" s="207"/>
    </row>
    <row r="31" spans="1:7" ht="25.5">
      <c r="A31" s="205"/>
      <c r="B31" s="205"/>
      <c r="C31" s="209" t="s">
        <v>2403</v>
      </c>
      <c r="D31" s="221"/>
      <c r="E31" s="206"/>
      <c r="F31" s="908"/>
      <c r="G31" s="207"/>
    </row>
    <row r="32" spans="1:7">
      <c r="A32" s="205"/>
      <c r="B32" s="205"/>
      <c r="C32" s="209" t="s">
        <v>2404</v>
      </c>
      <c r="D32" s="221"/>
      <c r="E32" s="206"/>
      <c r="F32" s="908"/>
      <c r="G32" s="207"/>
    </row>
    <row r="33" spans="1:9" ht="25.5">
      <c r="A33" s="205"/>
      <c r="B33" s="205"/>
      <c r="C33" s="209" t="s">
        <v>2405</v>
      </c>
      <c r="D33" s="210"/>
      <c r="E33" s="206"/>
      <c r="F33" s="908"/>
      <c r="G33" s="207"/>
    </row>
    <row r="34" spans="1:9">
      <c r="A34" s="205"/>
      <c r="B34" s="205"/>
      <c r="C34" s="209" t="s">
        <v>2406</v>
      </c>
      <c r="D34" s="210"/>
      <c r="E34" s="206"/>
      <c r="F34" s="908"/>
      <c r="G34" s="207"/>
    </row>
    <row r="35" spans="1:9">
      <c r="A35" s="205"/>
      <c r="B35" s="205"/>
      <c r="C35" s="209" t="s">
        <v>575</v>
      </c>
      <c r="D35" s="210" t="s">
        <v>132</v>
      </c>
      <c r="E35" s="206">
        <v>420</v>
      </c>
      <c r="F35" s="908"/>
      <c r="G35" s="206">
        <f>E35*F35</f>
        <v>0</v>
      </c>
    </row>
    <row r="36" spans="1:9">
      <c r="A36" s="205"/>
      <c r="B36" s="205"/>
      <c r="C36" s="209"/>
      <c r="D36" s="210"/>
      <c r="E36" s="206"/>
      <c r="F36" s="908"/>
      <c r="G36" s="207"/>
    </row>
    <row r="37" spans="1:9">
      <c r="A37" s="205"/>
      <c r="B37" s="205"/>
      <c r="C37" s="209"/>
      <c r="D37" s="210"/>
      <c r="E37" s="206"/>
      <c r="F37" s="908"/>
      <c r="G37" s="207"/>
    </row>
    <row r="38" spans="1:9" s="220" customFormat="1">
      <c r="A38" s="218" t="s">
        <v>11</v>
      </c>
      <c r="B38" s="218"/>
      <c r="C38" s="219" t="s">
        <v>576</v>
      </c>
      <c r="D38" s="201"/>
      <c r="E38" s="203"/>
      <c r="F38" s="913"/>
      <c r="G38" s="204"/>
      <c r="I38" s="208"/>
    </row>
    <row r="39" spans="1:9">
      <c r="A39" s="205"/>
      <c r="B39" s="205"/>
      <c r="C39" s="209"/>
      <c r="D39" s="210"/>
      <c r="E39" s="206"/>
      <c r="F39" s="908"/>
      <c r="G39" s="207"/>
    </row>
    <row r="40" spans="1:9" ht="25.5">
      <c r="A40" s="205"/>
      <c r="B40" s="205"/>
      <c r="C40" s="209" t="s">
        <v>577</v>
      </c>
      <c r="D40" s="210"/>
      <c r="E40" s="206"/>
      <c r="F40" s="908"/>
      <c r="G40" s="207"/>
    </row>
    <row r="41" spans="1:9">
      <c r="A41" s="205"/>
      <c r="B41" s="205"/>
      <c r="C41" s="209" t="s">
        <v>578</v>
      </c>
      <c r="D41" s="210" t="s">
        <v>266</v>
      </c>
      <c r="E41" s="206">
        <v>2</v>
      </c>
      <c r="F41" s="908"/>
      <c r="G41" s="206">
        <f>E41*F41</f>
        <v>0</v>
      </c>
    </row>
    <row r="42" spans="1:9" s="224" customFormat="1">
      <c r="A42" s="212"/>
      <c r="B42" s="212"/>
      <c r="C42" s="223"/>
      <c r="D42" s="213"/>
      <c r="E42" s="214"/>
      <c r="F42" s="914"/>
      <c r="G42" s="215"/>
      <c r="I42" s="208"/>
    </row>
    <row r="43" spans="1:9" s="224" customFormat="1">
      <c r="A43" s="212"/>
      <c r="B43" s="212"/>
      <c r="C43" s="223"/>
      <c r="D43" s="213"/>
      <c r="E43" s="214"/>
      <c r="F43" s="914"/>
      <c r="G43" s="215"/>
      <c r="I43" s="208"/>
    </row>
    <row r="44" spans="1:9" s="220" customFormat="1">
      <c r="A44" s="218" t="s">
        <v>14</v>
      </c>
      <c r="B44" s="218"/>
      <c r="C44" s="219" t="s">
        <v>579</v>
      </c>
      <c r="D44" s="201"/>
      <c r="E44" s="203"/>
      <c r="F44" s="913"/>
      <c r="G44" s="204"/>
      <c r="I44" s="208"/>
    </row>
    <row r="45" spans="1:9">
      <c r="A45" s="205"/>
      <c r="B45" s="205"/>
      <c r="C45" s="209"/>
      <c r="D45" s="210"/>
      <c r="E45" s="206"/>
      <c r="F45" s="908"/>
      <c r="G45" s="207"/>
    </row>
    <row r="46" spans="1:9" ht="153">
      <c r="A46" s="205"/>
      <c r="B46" s="205"/>
      <c r="C46" s="258" t="s">
        <v>2349</v>
      </c>
      <c r="D46" s="210"/>
      <c r="E46" s="206"/>
      <c r="F46" s="908"/>
      <c r="G46" s="207"/>
    </row>
    <row r="47" spans="1:9">
      <c r="A47" s="205"/>
      <c r="B47" s="205"/>
      <c r="C47" s="209"/>
      <c r="D47" s="210" t="s">
        <v>132</v>
      </c>
      <c r="E47" s="206">
        <v>25</v>
      </c>
      <c r="F47" s="908"/>
      <c r="G47" s="206">
        <f>E47*F47</f>
        <v>0</v>
      </c>
    </row>
    <row r="48" spans="1:9" s="224" customFormat="1">
      <c r="A48" s="212"/>
      <c r="B48" s="212"/>
      <c r="C48" s="223"/>
      <c r="D48" s="213"/>
      <c r="E48" s="214"/>
      <c r="F48" s="914"/>
      <c r="G48" s="215"/>
      <c r="I48" s="208"/>
    </row>
    <row r="49" spans="1:9">
      <c r="A49" s="218" t="s">
        <v>15</v>
      </c>
      <c r="B49" s="218"/>
      <c r="C49" s="219" t="s">
        <v>580</v>
      </c>
      <c r="D49" s="210"/>
      <c r="E49" s="206"/>
      <c r="F49" s="908"/>
      <c r="G49" s="207"/>
      <c r="H49" s="225"/>
    </row>
    <row r="50" spans="1:9">
      <c r="A50" s="205"/>
      <c r="B50" s="205"/>
      <c r="C50" s="209"/>
      <c r="D50" s="210"/>
      <c r="E50" s="206"/>
      <c r="F50" s="908"/>
      <c r="G50" s="207"/>
      <c r="H50" s="225"/>
    </row>
    <row r="51" spans="1:9" ht="38.25">
      <c r="A51" s="205"/>
      <c r="B51" s="205"/>
      <c r="C51" s="209" t="s">
        <v>581</v>
      </c>
      <c r="D51" s="210"/>
      <c r="E51" s="206"/>
      <c r="F51" s="908"/>
      <c r="G51" s="207"/>
      <c r="H51" s="225"/>
    </row>
    <row r="52" spans="1:9">
      <c r="A52" s="205"/>
      <c r="B52" s="205"/>
      <c r="C52" s="209"/>
      <c r="D52" s="210" t="s">
        <v>10</v>
      </c>
      <c r="E52" s="206">
        <v>1</v>
      </c>
      <c r="F52" s="908"/>
      <c r="G52" s="206">
        <f>E52*F52</f>
        <v>0</v>
      </c>
      <c r="H52" s="225"/>
    </row>
    <row r="53" spans="1:9">
      <c r="A53" s="205"/>
      <c r="B53" s="205"/>
      <c r="C53" s="209"/>
      <c r="D53" s="210"/>
      <c r="E53" s="206"/>
      <c r="F53" s="908"/>
      <c r="G53" s="207"/>
    </row>
    <row r="54" spans="1:9" s="220" customFormat="1">
      <c r="A54" s="218" t="s">
        <v>18</v>
      </c>
      <c r="B54" s="218"/>
      <c r="C54" s="219" t="s">
        <v>582</v>
      </c>
      <c r="D54" s="201"/>
      <c r="E54" s="203"/>
      <c r="F54" s="913"/>
      <c r="G54" s="204"/>
      <c r="I54" s="208"/>
    </row>
    <row r="55" spans="1:9">
      <c r="A55" s="205"/>
      <c r="B55" s="205"/>
      <c r="C55" s="209"/>
      <c r="D55" s="210"/>
      <c r="E55" s="206"/>
      <c r="F55" s="908"/>
      <c r="G55" s="207"/>
    </row>
    <row r="56" spans="1:9">
      <c r="A56" s="205"/>
      <c r="B56" s="205"/>
      <c r="C56" s="209" t="s">
        <v>583</v>
      </c>
      <c r="D56" s="210"/>
      <c r="E56" s="206"/>
      <c r="F56" s="908"/>
      <c r="G56" s="207"/>
    </row>
    <row r="57" spans="1:9">
      <c r="A57" s="205"/>
      <c r="B57" s="205"/>
      <c r="C57" s="209" t="s">
        <v>584</v>
      </c>
      <c r="D57" s="210"/>
      <c r="E57" s="206"/>
      <c r="F57" s="908"/>
      <c r="G57" s="207"/>
    </row>
    <row r="58" spans="1:9">
      <c r="A58" s="205"/>
      <c r="B58" s="205"/>
      <c r="C58" s="209" t="s">
        <v>585</v>
      </c>
      <c r="D58" s="210"/>
      <c r="E58" s="206"/>
      <c r="F58" s="908"/>
      <c r="G58" s="206"/>
    </row>
    <row r="59" spans="1:9" ht="25.5">
      <c r="A59" s="205"/>
      <c r="B59" s="205"/>
      <c r="C59" s="209" t="s">
        <v>586</v>
      </c>
      <c r="D59" s="210"/>
      <c r="E59" s="206"/>
      <c r="F59" s="908"/>
      <c r="G59" s="207"/>
    </row>
    <row r="60" spans="1:9">
      <c r="A60" s="205"/>
      <c r="B60" s="205"/>
      <c r="C60" s="209" t="s">
        <v>587</v>
      </c>
      <c r="D60" s="210"/>
      <c r="E60" s="206"/>
      <c r="F60" s="908"/>
      <c r="G60" s="207"/>
    </row>
    <row r="61" spans="1:9">
      <c r="A61" s="205"/>
      <c r="B61" s="205"/>
      <c r="C61" s="209" t="s">
        <v>588</v>
      </c>
      <c r="D61" s="210" t="s">
        <v>132</v>
      </c>
      <c r="E61" s="206">
        <v>107</v>
      </c>
      <c r="F61" s="908"/>
      <c r="G61" s="206">
        <f>E61*F61</f>
        <v>0</v>
      </c>
    </row>
    <row r="62" spans="1:9">
      <c r="A62" s="205"/>
      <c r="B62" s="205"/>
      <c r="C62" s="209"/>
      <c r="D62" s="210"/>
      <c r="E62" s="206"/>
      <c r="F62" s="908"/>
      <c r="G62" s="207"/>
    </row>
    <row r="63" spans="1:9">
      <c r="A63" s="205"/>
      <c r="B63" s="205"/>
      <c r="C63" s="209"/>
      <c r="D63" s="210"/>
      <c r="E63" s="206"/>
      <c r="F63" s="908"/>
      <c r="G63" s="206"/>
    </row>
    <row r="64" spans="1:9">
      <c r="A64" s="205"/>
      <c r="B64" s="205"/>
      <c r="C64" s="209"/>
      <c r="D64" s="210"/>
      <c r="E64" s="206"/>
      <c r="F64" s="908"/>
      <c r="G64" s="206"/>
    </row>
    <row r="65" spans="1:9">
      <c r="A65" s="205"/>
      <c r="B65" s="205"/>
      <c r="C65" s="258"/>
      <c r="D65" s="210"/>
      <c r="E65" s="206"/>
      <c r="F65" s="908"/>
      <c r="G65" s="207"/>
    </row>
    <row r="66" spans="1:9">
      <c r="A66" s="226"/>
      <c r="B66" s="226"/>
      <c r="C66" s="356" t="s">
        <v>589</v>
      </c>
      <c r="D66" s="227"/>
      <c r="E66" s="228"/>
      <c r="F66" s="915"/>
      <c r="G66" s="229">
        <f>SUM(G29:G63)</f>
        <v>0</v>
      </c>
      <c r="H66" s="230"/>
    </row>
    <row r="67" spans="1:9" s="224" customFormat="1">
      <c r="A67" s="231"/>
      <c r="B67" s="231"/>
      <c r="C67" s="357"/>
      <c r="D67" s="232"/>
      <c r="E67" s="233"/>
      <c r="F67" s="916"/>
      <c r="G67" s="234"/>
      <c r="I67" s="208"/>
    </row>
    <row r="68" spans="1:9" s="224" customFormat="1">
      <c r="A68" s="231"/>
      <c r="B68" s="231"/>
      <c r="C68" s="357"/>
      <c r="D68" s="232"/>
      <c r="E68" s="233"/>
      <c r="F68" s="916"/>
      <c r="G68" s="234"/>
      <c r="I68" s="208"/>
    </row>
    <row r="69" spans="1:9">
      <c r="A69" s="205"/>
      <c r="B69" s="205"/>
      <c r="C69" s="354" t="s">
        <v>590</v>
      </c>
      <c r="D69" s="216"/>
      <c r="E69" s="206"/>
      <c r="F69" s="908"/>
      <c r="G69" s="207"/>
    </row>
    <row r="70" spans="1:9">
      <c r="A70" s="205"/>
      <c r="B70" s="205"/>
      <c r="C70" s="354"/>
      <c r="D70" s="216"/>
      <c r="E70" s="206"/>
      <c r="F70" s="908"/>
      <c r="G70" s="207"/>
    </row>
    <row r="71" spans="1:9">
      <c r="A71" s="205"/>
      <c r="B71" s="205"/>
      <c r="C71" s="354"/>
      <c r="D71" s="216"/>
      <c r="E71" s="206"/>
      <c r="F71" s="908"/>
      <c r="G71" s="207"/>
    </row>
    <row r="72" spans="1:9" s="220" customFormat="1">
      <c r="A72" s="218" t="s">
        <v>6</v>
      </c>
      <c r="B72" s="218"/>
      <c r="C72" s="352" t="s">
        <v>591</v>
      </c>
      <c r="D72" s="201"/>
      <c r="E72" s="203"/>
      <c r="F72" s="913"/>
      <c r="G72" s="204"/>
      <c r="I72" s="208"/>
    </row>
    <row r="73" spans="1:9">
      <c r="A73" s="205"/>
      <c r="B73" s="205"/>
      <c r="C73" s="258" t="s">
        <v>592</v>
      </c>
      <c r="D73" s="210"/>
      <c r="E73" s="206"/>
      <c r="F73" s="908"/>
      <c r="G73" s="207"/>
    </row>
    <row r="74" spans="1:9">
      <c r="A74" s="205"/>
      <c r="B74" s="205"/>
      <c r="C74" s="258" t="s">
        <v>593</v>
      </c>
      <c r="D74" s="210"/>
      <c r="E74" s="206"/>
      <c r="F74" s="908"/>
      <c r="G74" s="207"/>
    </row>
    <row r="75" spans="1:9" ht="25.5">
      <c r="A75" s="205"/>
      <c r="B75" s="205"/>
      <c r="C75" s="258" t="s">
        <v>594</v>
      </c>
      <c r="D75" s="210"/>
      <c r="E75" s="206"/>
      <c r="F75" s="908"/>
      <c r="G75" s="207"/>
    </row>
    <row r="76" spans="1:9">
      <c r="A76" s="205"/>
      <c r="B76" s="205"/>
      <c r="C76" s="258" t="s">
        <v>595</v>
      </c>
      <c r="D76" s="210"/>
      <c r="E76" s="206"/>
      <c r="F76" s="908"/>
      <c r="G76" s="207"/>
    </row>
    <row r="77" spans="1:9">
      <c r="A77" s="205"/>
      <c r="B77" s="205"/>
      <c r="C77" s="258" t="s">
        <v>596</v>
      </c>
      <c r="D77" s="210"/>
      <c r="E77" s="206"/>
      <c r="F77" s="908"/>
      <c r="G77" s="207"/>
    </row>
    <row r="78" spans="1:9">
      <c r="A78" s="205"/>
      <c r="B78" s="205"/>
      <c r="C78" s="258" t="s">
        <v>597</v>
      </c>
      <c r="D78" s="210"/>
      <c r="E78" s="206"/>
      <c r="F78" s="908"/>
      <c r="G78" s="207"/>
    </row>
    <row r="79" spans="1:9" ht="25.5">
      <c r="A79" s="205"/>
      <c r="B79" s="205"/>
      <c r="C79" s="258" t="s">
        <v>598</v>
      </c>
      <c r="D79" s="235" t="s">
        <v>2386</v>
      </c>
      <c r="E79" s="206">
        <v>1152</v>
      </c>
      <c r="F79" s="908"/>
      <c r="G79" s="206">
        <f>E79*F79</f>
        <v>0</v>
      </c>
    </row>
    <row r="80" spans="1:9" s="224" customFormat="1">
      <c r="A80" s="212"/>
      <c r="B80" s="212"/>
      <c r="C80" s="353"/>
      <c r="D80" s="236"/>
      <c r="E80" s="214"/>
      <c r="F80" s="914"/>
      <c r="G80" s="215"/>
      <c r="I80" s="208"/>
    </row>
    <row r="81" spans="1:9" s="224" customFormat="1">
      <c r="A81" s="212"/>
      <c r="B81" s="212"/>
      <c r="C81" s="353"/>
      <c r="D81" s="236"/>
      <c r="E81" s="214"/>
      <c r="F81" s="914"/>
      <c r="G81" s="215"/>
      <c r="I81" s="208"/>
    </row>
    <row r="82" spans="1:9" s="220" customFormat="1">
      <c r="A82" s="218" t="s">
        <v>11</v>
      </c>
      <c r="B82" s="218"/>
      <c r="C82" s="352" t="s">
        <v>599</v>
      </c>
      <c r="D82" s="201"/>
      <c r="E82" s="203"/>
      <c r="F82" s="913"/>
      <c r="G82" s="204"/>
      <c r="I82" s="208"/>
    </row>
    <row r="83" spans="1:9" ht="51">
      <c r="A83" s="205"/>
      <c r="B83" s="205"/>
      <c r="C83" s="258" t="s">
        <v>2333</v>
      </c>
      <c r="D83" s="210"/>
      <c r="E83" s="206"/>
      <c r="F83" s="908"/>
      <c r="G83" s="207"/>
    </row>
    <row r="84" spans="1:9" ht="53.25">
      <c r="A84" s="205"/>
      <c r="B84" s="205"/>
      <c r="C84" s="258" t="s">
        <v>2387</v>
      </c>
      <c r="D84" s="210"/>
      <c r="E84" s="206"/>
      <c r="F84" s="908"/>
      <c r="G84" s="207"/>
    </row>
    <row r="85" spans="1:9" ht="102">
      <c r="A85" s="205"/>
      <c r="B85" s="205"/>
      <c r="C85" s="333" t="s">
        <v>2334</v>
      </c>
      <c r="D85" s="210"/>
      <c r="E85" s="206"/>
      <c r="F85" s="908"/>
      <c r="G85" s="207"/>
    </row>
    <row r="86" spans="1:9" ht="40.5">
      <c r="A86" s="205"/>
      <c r="B86" s="205"/>
      <c r="C86" s="258" t="s">
        <v>2388</v>
      </c>
      <c r="D86" s="235" t="s">
        <v>2386</v>
      </c>
      <c r="E86" s="206">
        <v>2222</v>
      </c>
      <c r="F86" s="908"/>
      <c r="G86" s="206">
        <f>E86*F86</f>
        <v>0</v>
      </c>
    </row>
    <row r="87" spans="1:9" s="224" customFormat="1">
      <c r="A87" s="212"/>
      <c r="B87" s="212"/>
      <c r="C87" s="353"/>
      <c r="D87" s="236"/>
      <c r="E87" s="214"/>
      <c r="F87" s="914"/>
      <c r="G87" s="215"/>
      <c r="I87" s="208"/>
    </row>
    <row r="88" spans="1:9" s="224" customFormat="1">
      <c r="A88" s="212"/>
      <c r="B88" s="212"/>
      <c r="C88" s="353"/>
      <c r="D88" s="236"/>
      <c r="E88" s="214"/>
      <c r="F88" s="914"/>
      <c r="G88" s="215"/>
      <c r="I88" s="208"/>
    </row>
    <row r="89" spans="1:9" s="220" customFormat="1" ht="25.5">
      <c r="A89" s="218" t="s">
        <v>14</v>
      </c>
      <c r="B89" s="218"/>
      <c r="C89" s="352" t="s">
        <v>600</v>
      </c>
      <c r="D89" s="201"/>
      <c r="E89" s="203"/>
      <c r="F89" s="913"/>
      <c r="G89" s="204"/>
      <c r="I89" s="208"/>
    </row>
    <row r="90" spans="1:9">
      <c r="A90" s="205"/>
      <c r="B90" s="205"/>
      <c r="C90" s="258" t="s">
        <v>601</v>
      </c>
      <c r="D90" s="210"/>
      <c r="E90" s="206"/>
      <c r="F90" s="908"/>
      <c r="G90" s="207"/>
    </row>
    <row r="91" spans="1:9" ht="25.5">
      <c r="A91" s="205"/>
      <c r="B91" s="205"/>
      <c r="C91" s="258" t="s">
        <v>602</v>
      </c>
      <c r="D91" s="210"/>
      <c r="E91" s="206"/>
      <c r="F91" s="908"/>
      <c r="G91" s="207"/>
    </row>
    <row r="92" spans="1:9">
      <c r="A92" s="205"/>
      <c r="B92" s="205"/>
      <c r="C92" s="258" t="s">
        <v>603</v>
      </c>
      <c r="D92" s="210"/>
      <c r="E92" s="206"/>
      <c r="F92" s="908"/>
      <c r="G92" s="207"/>
    </row>
    <row r="93" spans="1:9" ht="25.5">
      <c r="A93" s="205"/>
      <c r="B93" s="205"/>
      <c r="C93" s="258" t="s">
        <v>604</v>
      </c>
      <c r="D93" s="210"/>
      <c r="E93" s="206"/>
      <c r="F93" s="908"/>
      <c r="G93" s="207"/>
    </row>
    <row r="94" spans="1:9">
      <c r="A94" s="205"/>
      <c r="B94" s="205"/>
      <c r="C94" s="258" t="s">
        <v>605</v>
      </c>
      <c r="D94" s="210"/>
      <c r="E94" s="206"/>
      <c r="F94" s="908"/>
      <c r="G94" s="207"/>
    </row>
    <row r="95" spans="1:9" ht="40.5">
      <c r="A95" s="205"/>
      <c r="B95" s="205"/>
      <c r="C95" s="258" t="s">
        <v>2389</v>
      </c>
      <c r="D95" s="210"/>
      <c r="E95" s="206"/>
      <c r="F95" s="908"/>
      <c r="G95" s="207"/>
    </row>
    <row r="96" spans="1:9" ht="27.75">
      <c r="A96" s="205"/>
      <c r="B96" s="205"/>
      <c r="C96" s="258" t="s">
        <v>2390</v>
      </c>
      <c r="D96" s="235" t="s">
        <v>2386</v>
      </c>
      <c r="E96" s="206">
        <v>745</v>
      </c>
      <c r="F96" s="908"/>
      <c r="G96" s="206">
        <f>E96*F96</f>
        <v>0</v>
      </c>
    </row>
    <row r="97" spans="1:9" s="224" customFormat="1">
      <c r="A97" s="212"/>
      <c r="B97" s="212"/>
      <c r="C97" s="353"/>
      <c r="D97" s="236"/>
      <c r="E97" s="214"/>
      <c r="F97" s="914"/>
      <c r="G97" s="215"/>
      <c r="I97" s="208"/>
    </row>
    <row r="98" spans="1:9" s="224" customFormat="1">
      <c r="A98" s="212"/>
      <c r="B98" s="212"/>
      <c r="C98" s="353"/>
      <c r="D98" s="236"/>
      <c r="E98" s="214"/>
      <c r="F98" s="914"/>
      <c r="G98" s="215"/>
      <c r="I98" s="208"/>
    </row>
    <row r="99" spans="1:9" s="224" customFormat="1">
      <c r="A99" s="212"/>
      <c r="B99" s="212"/>
      <c r="C99" s="353"/>
      <c r="D99" s="236"/>
      <c r="E99" s="214"/>
      <c r="F99" s="914"/>
      <c r="G99" s="215"/>
      <c r="I99" s="208"/>
    </row>
    <row r="100" spans="1:9" s="220" customFormat="1">
      <c r="A100" s="218" t="s">
        <v>15</v>
      </c>
      <c r="B100" s="218"/>
      <c r="C100" s="352" t="s">
        <v>606</v>
      </c>
      <c r="D100" s="201"/>
      <c r="E100" s="203"/>
      <c r="F100" s="913"/>
      <c r="G100" s="204"/>
      <c r="I100" s="208"/>
    </row>
    <row r="101" spans="1:9" ht="25.5">
      <c r="A101" s="205"/>
      <c r="B101" s="205"/>
      <c r="C101" s="258" t="s">
        <v>607</v>
      </c>
      <c r="D101" s="210"/>
      <c r="E101" s="206"/>
      <c r="F101" s="908"/>
      <c r="G101" s="207"/>
    </row>
    <row r="102" spans="1:9">
      <c r="A102" s="205"/>
      <c r="B102" s="205"/>
      <c r="C102" s="258" t="s">
        <v>608</v>
      </c>
      <c r="D102" s="210"/>
      <c r="E102" s="206"/>
      <c r="F102" s="908"/>
      <c r="G102" s="207"/>
    </row>
    <row r="103" spans="1:9">
      <c r="A103" s="205"/>
      <c r="B103" s="205"/>
      <c r="C103" s="258" t="s">
        <v>609</v>
      </c>
      <c r="D103" s="210"/>
      <c r="E103" s="206"/>
      <c r="F103" s="908"/>
      <c r="G103" s="207"/>
    </row>
    <row r="104" spans="1:9" ht="66">
      <c r="A104" s="205"/>
      <c r="B104" s="205"/>
      <c r="C104" s="258" t="s">
        <v>2391</v>
      </c>
      <c r="D104" s="210"/>
      <c r="E104" s="206"/>
      <c r="F104" s="908"/>
      <c r="G104" s="207"/>
    </row>
    <row r="105" spans="1:9" ht="15">
      <c r="A105" s="205"/>
      <c r="B105" s="205"/>
      <c r="C105" s="258" t="s">
        <v>2392</v>
      </c>
      <c r="D105" s="235" t="s">
        <v>2393</v>
      </c>
      <c r="E105" s="206">
        <v>5521</v>
      </c>
      <c r="F105" s="908"/>
      <c r="G105" s="206">
        <f>E105*F105</f>
        <v>0</v>
      </c>
    </row>
    <row r="106" spans="1:9" s="224" customFormat="1">
      <c r="A106" s="212"/>
      <c r="B106" s="212"/>
      <c r="C106" s="353"/>
      <c r="D106" s="236"/>
      <c r="E106" s="214"/>
      <c r="F106" s="914"/>
      <c r="G106" s="215"/>
      <c r="I106" s="208"/>
    </row>
    <row r="107" spans="1:9" s="224" customFormat="1">
      <c r="A107" s="212"/>
      <c r="B107" s="212"/>
      <c r="C107" s="353"/>
      <c r="D107" s="236"/>
      <c r="E107" s="214"/>
      <c r="F107" s="914"/>
      <c r="G107" s="215"/>
      <c r="I107" s="208"/>
    </row>
    <row r="108" spans="1:9" s="220" customFormat="1">
      <c r="A108" s="218" t="s">
        <v>18</v>
      </c>
      <c r="B108" s="218"/>
      <c r="C108" s="352" t="s">
        <v>610</v>
      </c>
      <c r="D108" s="201"/>
      <c r="E108" s="203"/>
      <c r="F108" s="913"/>
      <c r="G108" s="204"/>
      <c r="I108" s="208"/>
    </row>
    <row r="109" spans="1:9" ht="38.25">
      <c r="A109" s="205"/>
      <c r="B109" s="205"/>
      <c r="C109" s="258" t="s">
        <v>611</v>
      </c>
      <c r="D109" s="235" t="s">
        <v>2386</v>
      </c>
      <c r="E109" s="206">
        <v>350</v>
      </c>
      <c r="F109" s="908"/>
      <c r="G109" s="206">
        <f>E109*F109</f>
        <v>0</v>
      </c>
    </row>
    <row r="110" spans="1:9">
      <c r="A110" s="205"/>
      <c r="B110" s="205"/>
      <c r="C110" s="258"/>
      <c r="D110" s="235"/>
      <c r="E110" s="206"/>
      <c r="F110" s="908"/>
      <c r="G110" s="207"/>
    </row>
    <row r="111" spans="1:9">
      <c r="A111" s="205"/>
      <c r="B111" s="205"/>
      <c r="C111" s="258"/>
      <c r="D111" s="235"/>
      <c r="E111" s="206"/>
      <c r="F111" s="908"/>
      <c r="G111" s="207"/>
    </row>
    <row r="112" spans="1:9">
      <c r="A112" s="205"/>
      <c r="B112" s="205"/>
      <c r="C112" s="258"/>
      <c r="D112" s="235"/>
      <c r="E112" s="206"/>
      <c r="F112" s="908"/>
      <c r="G112" s="207"/>
    </row>
    <row r="113" spans="1:9" s="230" customFormat="1">
      <c r="A113" s="226"/>
      <c r="B113" s="226"/>
      <c r="C113" s="356" t="s">
        <v>612</v>
      </c>
      <c r="D113" s="227"/>
      <c r="E113" s="228"/>
      <c r="F113" s="915"/>
      <c r="G113" s="229">
        <f>SUM(G72:G111)</f>
        <v>0</v>
      </c>
      <c r="I113" s="208"/>
    </row>
    <row r="114" spans="1:9">
      <c r="A114" s="205"/>
      <c r="B114" s="205"/>
      <c r="C114" s="258"/>
      <c r="D114" s="210"/>
      <c r="E114" s="206"/>
      <c r="F114" s="908"/>
      <c r="G114" s="207"/>
    </row>
    <row r="115" spans="1:9" s="224" customFormat="1">
      <c r="A115" s="212"/>
      <c r="B115" s="212"/>
      <c r="C115" s="353"/>
      <c r="D115" s="213"/>
      <c r="E115" s="214"/>
      <c r="F115" s="914"/>
      <c r="G115" s="215"/>
      <c r="I115" s="208"/>
    </row>
    <row r="116" spans="1:9" s="224" customFormat="1">
      <c r="A116" s="212"/>
      <c r="B116" s="212"/>
      <c r="C116" s="353"/>
      <c r="D116" s="213"/>
      <c r="E116" s="214"/>
      <c r="F116" s="914"/>
      <c r="G116" s="215"/>
      <c r="I116" s="208"/>
    </row>
    <row r="117" spans="1:9" s="224" customFormat="1">
      <c r="A117" s="212"/>
      <c r="B117" s="212"/>
      <c r="C117" s="353"/>
      <c r="D117" s="213"/>
      <c r="E117" s="214"/>
      <c r="F117" s="914"/>
      <c r="G117" s="215"/>
      <c r="I117" s="208"/>
    </row>
    <row r="118" spans="1:9">
      <c r="A118" s="205"/>
      <c r="B118" s="205"/>
      <c r="C118" s="354" t="s">
        <v>613</v>
      </c>
      <c r="D118" s="216"/>
      <c r="E118" s="206"/>
      <c r="F118" s="908"/>
      <c r="G118" s="207"/>
    </row>
    <row r="119" spans="1:9" s="224" customFormat="1">
      <c r="A119" s="212"/>
      <c r="B119" s="212"/>
      <c r="C119" s="355"/>
      <c r="D119" s="217"/>
      <c r="E119" s="214"/>
      <c r="F119" s="914"/>
      <c r="G119" s="215"/>
      <c r="I119" s="208"/>
    </row>
    <row r="120" spans="1:9" s="224" customFormat="1">
      <c r="A120" s="212"/>
      <c r="B120" s="212"/>
      <c r="C120" s="355"/>
      <c r="D120" s="217"/>
      <c r="E120" s="214"/>
      <c r="F120" s="914"/>
      <c r="G120" s="215"/>
      <c r="I120" s="208"/>
    </row>
    <row r="121" spans="1:9" s="220" customFormat="1" ht="25.5">
      <c r="A121" s="218" t="s">
        <v>6</v>
      </c>
      <c r="B121" s="218"/>
      <c r="C121" s="352" t="s">
        <v>614</v>
      </c>
      <c r="D121" s="201"/>
      <c r="E121" s="203"/>
      <c r="F121" s="913"/>
      <c r="G121" s="204"/>
      <c r="I121" s="208"/>
    </row>
    <row r="122" spans="1:9">
      <c r="A122" s="205"/>
      <c r="B122" s="205"/>
      <c r="C122" s="258"/>
      <c r="D122" s="210"/>
      <c r="E122" s="206"/>
      <c r="F122" s="908"/>
      <c r="G122" s="207"/>
    </row>
    <row r="123" spans="1:9" ht="25.5">
      <c r="A123" s="205"/>
      <c r="B123" s="205"/>
      <c r="C123" s="358" t="s">
        <v>615</v>
      </c>
      <c r="D123" s="237"/>
      <c r="E123" s="206"/>
      <c r="F123" s="908"/>
      <c r="G123" s="207"/>
    </row>
    <row r="124" spans="1:9" ht="25.5">
      <c r="A124" s="205"/>
      <c r="B124" s="205"/>
      <c r="C124" s="358" t="s">
        <v>616</v>
      </c>
      <c r="D124" s="237"/>
      <c r="E124" s="206"/>
      <c r="F124" s="908"/>
      <c r="G124" s="207"/>
    </row>
    <row r="125" spans="1:9">
      <c r="A125" s="205"/>
      <c r="B125" s="205"/>
      <c r="C125" s="358" t="s">
        <v>617</v>
      </c>
      <c r="D125" s="210"/>
      <c r="E125" s="206"/>
      <c r="F125" s="908"/>
      <c r="G125" s="207"/>
    </row>
    <row r="126" spans="1:9">
      <c r="A126" s="205"/>
      <c r="B126" s="205"/>
      <c r="C126" s="358" t="s">
        <v>618</v>
      </c>
      <c r="D126" s="210"/>
      <c r="E126" s="206"/>
      <c r="F126" s="908"/>
      <c r="G126" s="207"/>
    </row>
    <row r="127" spans="1:9">
      <c r="A127" s="205"/>
      <c r="B127" s="205"/>
      <c r="C127" s="358" t="s">
        <v>619</v>
      </c>
      <c r="D127" s="210"/>
      <c r="E127" s="206"/>
      <c r="F127" s="908"/>
      <c r="G127" s="207"/>
    </row>
    <row r="128" spans="1:9">
      <c r="A128" s="205"/>
      <c r="B128" s="205"/>
      <c r="C128" s="358" t="s">
        <v>592</v>
      </c>
      <c r="D128" s="237"/>
      <c r="E128" s="206"/>
      <c r="F128" s="908"/>
      <c r="G128" s="207"/>
    </row>
    <row r="129" spans="1:9">
      <c r="A129" s="205"/>
      <c r="B129" s="205"/>
      <c r="C129" s="358" t="s">
        <v>620</v>
      </c>
      <c r="D129" s="210"/>
      <c r="E129" s="206"/>
      <c r="F129" s="908"/>
      <c r="G129" s="207"/>
    </row>
    <row r="130" spans="1:9">
      <c r="A130" s="205"/>
      <c r="B130" s="205"/>
      <c r="C130" s="358" t="s">
        <v>621</v>
      </c>
      <c r="D130" s="210"/>
      <c r="E130" s="206"/>
      <c r="F130" s="908"/>
      <c r="G130" s="207"/>
    </row>
    <row r="131" spans="1:9">
      <c r="A131" s="205"/>
      <c r="B131" s="205"/>
      <c r="C131" s="358" t="s">
        <v>622</v>
      </c>
      <c r="D131" s="210"/>
      <c r="E131" s="206"/>
      <c r="F131" s="908"/>
      <c r="G131" s="207"/>
    </row>
    <row r="132" spans="1:9">
      <c r="A132" s="205"/>
      <c r="B132" s="205"/>
      <c r="C132" s="358" t="s">
        <v>623</v>
      </c>
      <c r="D132" s="210"/>
      <c r="E132" s="206"/>
      <c r="F132" s="908"/>
      <c r="G132" s="207"/>
    </row>
    <row r="133" spans="1:9" ht="25.5">
      <c r="A133" s="205"/>
      <c r="B133" s="205"/>
      <c r="C133" s="358" t="s">
        <v>624</v>
      </c>
      <c r="D133" s="210"/>
      <c r="E133" s="206"/>
      <c r="F133" s="908"/>
      <c r="G133" s="207"/>
    </row>
    <row r="134" spans="1:9" ht="15">
      <c r="A134" s="205"/>
      <c r="B134" s="205"/>
      <c r="C134" s="358" t="s">
        <v>2394</v>
      </c>
      <c r="D134" s="210"/>
      <c r="E134" s="206"/>
      <c r="F134" s="908"/>
      <c r="G134" s="207"/>
    </row>
    <row r="135" spans="1:9">
      <c r="A135" s="205"/>
      <c r="B135" s="205"/>
      <c r="C135" s="359" t="s">
        <v>625</v>
      </c>
      <c r="D135" s="235"/>
      <c r="E135" s="206"/>
      <c r="F135" s="908"/>
      <c r="G135" s="207"/>
    </row>
    <row r="136" spans="1:9">
      <c r="A136" s="205"/>
      <c r="B136" s="205"/>
      <c r="C136" s="359" t="s">
        <v>626</v>
      </c>
      <c r="D136" s="235"/>
      <c r="E136" s="206"/>
      <c r="F136" s="908"/>
      <c r="G136" s="207"/>
    </row>
    <row r="137" spans="1:9" ht="15">
      <c r="A137" s="205"/>
      <c r="B137" s="205"/>
      <c r="C137" s="359"/>
      <c r="D137" s="235" t="s">
        <v>2386</v>
      </c>
      <c r="E137" s="206">
        <v>1646</v>
      </c>
      <c r="F137" s="908"/>
      <c r="G137" s="206">
        <f>E137*F137</f>
        <v>0</v>
      </c>
    </row>
    <row r="138" spans="1:9">
      <c r="C138" s="360"/>
      <c r="D138" s="236"/>
      <c r="F138" s="914"/>
      <c r="G138" s="214"/>
    </row>
    <row r="139" spans="1:9">
      <c r="C139" s="360"/>
      <c r="D139" s="236"/>
      <c r="F139" s="914"/>
      <c r="G139" s="214"/>
    </row>
    <row r="140" spans="1:9" s="220" customFormat="1">
      <c r="A140" s="218" t="s">
        <v>11</v>
      </c>
      <c r="B140" s="218"/>
      <c r="C140" s="352" t="s">
        <v>627</v>
      </c>
      <c r="D140" s="201"/>
      <c r="E140" s="203"/>
      <c r="F140" s="913"/>
      <c r="G140" s="204"/>
      <c r="I140" s="208"/>
    </row>
    <row r="141" spans="1:9" s="220" customFormat="1">
      <c r="A141" s="218"/>
      <c r="B141" s="218"/>
      <c r="C141" s="352"/>
      <c r="D141" s="201"/>
      <c r="E141" s="203"/>
      <c r="F141" s="913"/>
      <c r="G141" s="204"/>
      <c r="I141" s="208"/>
    </row>
    <row r="142" spans="1:9" ht="25.5">
      <c r="A142" s="205"/>
      <c r="B142" s="205"/>
      <c r="C142" s="358" t="s">
        <v>615</v>
      </c>
      <c r="D142" s="237"/>
      <c r="E142" s="206"/>
      <c r="F142" s="908"/>
      <c r="G142" s="207"/>
    </row>
    <row r="143" spans="1:9" ht="25.5">
      <c r="A143" s="205"/>
      <c r="B143" s="205"/>
      <c r="C143" s="358" t="s">
        <v>616</v>
      </c>
      <c r="D143" s="237"/>
      <c r="E143" s="206"/>
      <c r="F143" s="908"/>
      <c r="G143" s="207"/>
    </row>
    <row r="144" spans="1:9" ht="63.75">
      <c r="A144" s="205"/>
      <c r="B144" s="205"/>
      <c r="C144" s="358" t="s">
        <v>628</v>
      </c>
      <c r="D144" s="237"/>
      <c r="E144" s="206"/>
      <c r="F144" s="908"/>
      <c r="G144" s="207"/>
    </row>
    <row r="145" spans="1:9">
      <c r="A145" s="205"/>
      <c r="B145" s="205"/>
      <c r="C145" s="358" t="s">
        <v>617</v>
      </c>
      <c r="D145" s="210"/>
      <c r="E145" s="206"/>
      <c r="F145" s="908"/>
      <c r="G145" s="207"/>
    </row>
    <row r="146" spans="1:9">
      <c r="A146" s="205"/>
      <c r="B146" s="205"/>
      <c r="C146" s="358" t="s">
        <v>618</v>
      </c>
      <c r="D146" s="210"/>
      <c r="E146" s="206"/>
      <c r="F146" s="908"/>
      <c r="G146" s="207"/>
    </row>
    <row r="147" spans="1:9">
      <c r="A147" s="205"/>
      <c r="B147" s="205"/>
      <c r="C147" s="358" t="s">
        <v>592</v>
      </c>
      <c r="D147" s="237"/>
      <c r="E147" s="206"/>
      <c r="F147" s="908"/>
      <c r="G147" s="207"/>
    </row>
    <row r="148" spans="1:9">
      <c r="A148" s="205"/>
      <c r="B148" s="205"/>
      <c r="C148" s="358" t="s">
        <v>620</v>
      </c>
      <c r="D148" s="210"/>
      <c r="E148" s="206"/>
      <c r="F148" s="908"/>
      <c r="G148" s="207"/>
    </row>
    <row r="149" spans="1:9">
      <c r="A149" s="205"/>
      <c r="B149" s="205"/>
      <c r="C149" s="358" t="s">
        <v>621</v>
      </c>
      <c r="D149" s="210"/>
      <c r="E149" s="206"/>
      <c r="F149" s="908"/>
      <c r="G149" s="207"/>
    </row>
    <row r="150" spans="1:9">
      <c r="A150" s="205"/>
      <c r="B150" s="205"/>
      <c r="C150" s="358" t="s">
        <v>622</v>
      </c>
      <c r="D150" s="210"/>
      <c r="E150" s="206"/>
      <c r="F150" s="908"/>
      <c r="G150" s="207"/>
    </row>
    <row r="151" spans="1:9">
      <c r="A151" s="205"/>
      <c r="B151" s="205"/>
      <c r="C151" s="358" t="s">
        <v>623</v>
      </c>
      <c r="D151" s="210"/>
      <c r="E151" s="206"/>
      <c r="F151" s="908"/>
      <c r="G151" s="207"/>
    </row>
    <row r="152" spans="1:9" ht="25.5">
      <c r="A152" s="205"/>
      <c r="B152" s="205"/>
      <c r="C152" s="358" t="s">
        <v>624</v>
      </c>
      <c r="D152" s="210"/>
      <c r="E152" s="206"/>
      <c r="F152" s="908"/>
      <c r="G152" s="207"/>
    </row>
    <row r="153" spans="1:9" ht="15">
      <c r="A153" s="205"/>
      <c r="B153" s="205"/>
      <c r="C153" s="358" t="s">
        <v>2394</v>
      </c>
      <c r="D153" s="210"/>
      <c r="E153" s="206"/>
      <c r="F153" s="908"/>
      <c r="G153" s="207"/>
    </row>
    <row r="154" spans="1:9">
      <c r="A154" s="205"/>
      <c r="B154" s="205"/>
      <c r="C154" s="361" t="s">
        <v>629</v>
      </c>
      <c r="D154" s="235"/>
      <c r="E154" s="206"/>
      <c r="F154" s="908"/>
      <c r="G154" s="207"/>
    </row>
    <row r="155" spans="1:9">
      <c r="A155" s="205"/>
      <c r="B155" s="205"/>
      <c r="C155" s="361"/>
      <c r="D155" s="235"/>
      <c r="E155" s="206"/>
      <c r="F155" s="908"/>
      <c r="G155" s="207"/>
    </row>
    <row r="156" spans="1:9" ht="15">
      <c r="A156" s="205"/>
      <c r="B156" s="205"/>
      <c r="C156" s="361" t="s">
        <v>630</v>
      </c>
      <c r="D156" s="235" t="s">
        <v>2386</v>
      </c>
      <c r="E156" s="206">
        <v>298</v>
      </c>
      <c r="F156" s="908"/>
      <c r="G156" s="206">
        <f>E156*F156</f>
        <v>0</v>
      </c>
    </row>
    <row r="157" spans="1:9" ht="15">
      <c r="A157" s="205"/>
      <c r="B157" s="205"/>
      <c r="C157" s="358" t="s">
        <v>631</v>
      </c>
      <c r="D157" s="235" t="s">
        <v>2393</v>
      </c>
      <c r="E157" s="206">
        <v>1488</v>
      </c>
      <c r="F157" s="908"/>
      <c r="G157" s="206">
        <f>E157*F157</f>
        <v>0</v>
      </c>
    </row>
    <row r="158" spans="1:9" ht="15">
      <c r="A158" s="205"/>
      <c r="B158" s="205"/>
      <c r="C158" s="358" t="s">
        <v>632</v>
      </c>
      <c r="D158" s="235" t="s">
        <v>2393</v>
      </c>
      <c r="E158" s="206">
        <v>744</v>
      </c>
      <c r="F158" s="908"/>
      <c r="G158" s="206">
        <f>E158*F158</f>
        <v>0</v>
      </c>
    </row>
    <row r="159" spans="1:9" s="224" customFormat="1">
      <c r="A159" s="212"/>
      <c r="B159" s="212"/>
      <c r="C159" s="360"/>
      <c r="D159" s="236"/>
      <c r="E159" s="214"/>
      <c r="F159" s="914"/>
      <c r="G159" s="215"/>
      <c r="I159" s="208"/>
    </row>
    <row r="160" spans="1:9" s="224" customFormat="1">
      <c r="A160" s="212"/>
      <c r="B160" s="212"/>
      <c r="C160" s="360"/>
      <c r="D160" s="236"/>
      <c r="E160" s="214"/>
      <c r="F160" s="914"/>
      <c r="G160" s="215"/>
      <c r="I160" s="208"/>
    </row>
    <row r="161" spans="1:9" s="224" customFormat="1">
      <c r="A161" s="212"/>
      <c r="B161" s="212"/>
      <c r="C161" s="360"/>
      <c r="D161" s="236"/>
      <c r="E161" s="214"/>
      <c r="F161" s="914"/>
      <c r="G161" s="215"/>
      <c r="I161" s="208"/>
    </row>
    <row r="162" spans="1:9" s="220" customFormat="1">
      <c r="A162" s="218" t="s">
        <v>14</v>
      </c>
      <c r="B162" s="218"/>
      <c r="C162" s="352" t="s">
        <v>633</v>
      </c>
      <c r="D162" s="201"/>
      <c r="E162" s="203"/>
      <c r="F162" s="913"/>
      <c r="G162" s="204"/>
      <c r="I162" s="208"/>
    </row>
    <row r="163" spans="1:9" s="220" customFormat="1">
      <c r="A163" s="218"/>
      <c r="B163" s="218"/>
      <c r="C163" s="352"/>
      <c r="D163" s="201"/>
      <c r="E163" s="203"/>
      <c r="F163" s="913"/>
      <c r="G163" s="204"/>
      <c r="I163" s="208"/>
    </row>
    <row r="164" spans="1:9">
      <c r="A164" s="205"/>
      <c r="B164" s="205"/>
      <c r="C164" s="258" t="s">
        <v>592</v>
      </c>
      <c r="D164" s="210"/>
      <c r="E164" s="206"/>
      <c r="F164" s="908"/>
      <c r="G164" s="207"/>
    </row>
    <row r="165" spans="1:9" ht="25.5">
      <c r="A165" s="205"/>
      <c r="B165" s="205"/>
      <c r="C165" s="362" t="s">
        <v>2350</v>
      </c>
      <c r="D165" s="210"/>
      <c r="E165" s="206"/>
      <c r="F165" s="908"/>
      <c r="G165" s="207"/>
    </row>
    <row r="166" spans="1:9" ht="25.5">
      <c r="A166" s="205"/>
      <c r="B166" s="205"/>
      <c r="C166" s="258" t="s">
        <v>634</v>
      </c>
      <c r="D166" s="210"/>
      <c r="E166" s="206"/>
      <c r="F166" s="908"/>
      <c r="G166" s="207"/>
    </row>
    <row r="167" spans="1:9">
      <c r="A167" s="205"/>
      <c r="B167" s="205"/>
      <c r="C167" s="358" t="s">
        <v>635</v>
      </c>
      <c r="D167" s="210"/>
      <c r="E167" s="206"/>
      <c r="F167" s="908"/>
      <c r="G167" s="207"/>
    </row>
    <row r="168" spans="1:9" ht="25.5">
      <c r="A168" s="205"/>
      <c r="B168" s="205"/>
      <c r="C168" s="258" t="s">
        <v>636</v>
      </c>
      <c r="D168" s="210"/>
      <c r="E168" s="206"/>
      <c r="F168" s="908"/>
      <c r="G168" s="207"/>
    </row>
    <row r="169" spans="1:9">
      <c r="A169" s="205"/>
      <c r="B169" s="205"/>
      <c r="C169" s="258" t="s">
        <v>637</v>
      </c>
      <c r="D169" s="210"/>
      <c r="E169" s="206"/>
      <c r="F169" s="908"/>
      <c r="G169" s="207"/>
    </row>
    <row r="170" spans="1:9">
      <c r="A170" s="205"/>
      <c r="B170" s="205"/>
      <c r="C170" s="258" t="s">
        <v>638</v>
      </c>
      <c r="D170" s="210"/>
      <c r="E170" s="206"/>
      <c r="F170" s="908"/>
      <c r="G170" s="207"/>
    </row>
    <row r="171" spans="1:9">
      <c r="A171" s="205"/>
      <c r="B171" s="205"/>
      <c r="C171" s="258" t="s">
        <v>639</v>
      </c>
      <c r="D171" s="210"/>
      <c r="E171" s="206"/>
      <c r="F171" s="908"/>
      <c r="G171" s="207"/>
    </row>
    <row r="172" spans="1:9">
      <c r="A172" s="205"/>
      <c r="B172" s="205"/>
      <c r="C172" s="258" t="s">
        <v>640</v>
      </c>
      <c r="D172" s="210"/>
      <c r="E172" s="206"/>
      <c r="F172" s="908"/>
      <c r="G172" s="207"/>
    </row>
    <row r="173" spans="1:9">
      <c r="A173" s="205"/>
      <c r="B173" s="205"/>
      <c r="C173" s="258" t="s">
        <v>641</v>
      </c>
      <c r="D173" s="210"/>
      <c r="E173" s="206"/>
      <c r="F173" s="908"/>
      <c r="G173" s="207"/>
    </row>
    <row r="174" spans="1:9">
      <c r="A174" s="205"/>
      <c r="B174" s="205"/>
      <c r="C174" s="258" t="s">
        <v>642</v>
      </c>
      <c r="D174" s="210"/>
      <c r="E174" s="206"/>
      <c r="F174" s="908"/>
      <c r="G174" s="207"/>
    </row>
    <row r="175" spans="1:9">
      <c r="A175" s="205"/>
      <c r="B175" s="205"/>
      <c r="C175" s="258" t="s">
        <v>643</v>
      </c>
      <c r="D175" s="210" t="s">
        <v>132</v>
      </c>
      <c r="E175" s="206">
        <v>499</v>
      </c>
      <c r="F175" s="908"/>
      <c r="G175" s="206">
        <f>E175*F175</f>
        <v>0</v>
      </c>
    </row>
    <row r="176" spans="1:9">
      <c r="A176" s="205"/>
      <c r="B176" s="205"/>
      <c r="C176" s="258" t="s">
        <v>644</v>
      </c>
      <c r="D176" s="210" t="s">
        <v>132</v>
      </c>
      <c r="E176" s="206">
        <v>573</v>
      </c>
      <c r="F176" s="908"/>
      <c r="G176" s="206">
        <f>E176*F176</f>
        <v>0</v>
      </c>
    </row>
    <row r="177" spans="1:9">
      <c r="A177" s="205"/>
      <c r="B177" s="205"/>
      <c r="C177" s="362" t="s">
        <v>645</v>
      </c>
      <c r="D177" s="210" t="s">
        <v>132</v>
      </c>
      <c r="E177" s="206">
        <v>30</v>
      </c>
      <c r="F177" s="908"/>
      <c r="G177" s="206">
        <f>E177*F177</f>
        <v>0</v>
      </c>
    </row>
    <row r="178" spans="1:9">
      <c r="F178" s="914"/>
    </row>
    <row r="179" spans="1:9">
      <c r="F179" s="914"/>
    </row>
    <row r="180" spans="1:9" s="220" customFormat="1">
      <c r="A180" s="218" t="s">
        <v>15</v>
      </c>
      <c r="B180" s="218"/>
      <c r="C180" s="352" t="s">
        <v>646</v>
      </c>
      <c r="D180" s="201"/>
      <c r="E180" s="203"/>
      <c r="F180" s="913"/>
      <c r="G180" s="204"/>
      <c r="I180" s="208"/>
    </row>
    <row r="181" spans="1:9" ht="25.5">
      <c r="A181" s="205"/>
      <c r="B181" s="205"/>
      <c r="C181" s="258" t="s">
        <v>647</v>
      </c>
      <c r="D181" s="210"/>
      <c r="E181" s="206"/>
      <c r="F181" s="908"/>
      <c r="G181" s="207"/>
    </row>
    <row r="182" spans="1:9">
      <c r="A182" s="205"/>
      <c r="B182" s="205"/>
      <c r="C182" s="258" t="s">
        <v>592</v>
      </c>
      <c r="D182" s="210"/>
      <c r="E182" s="206"/>
      <c r="F182" s="908"/>
      <c r="G182" s="207"/>
    </row>
    <row r="183" spans="1:9">
      <c r="A183" s="205"/>
      <c r="B183" s="205"/>
      <c r="C183" s="258" t="s">
        <v>648</v>
      </c>
      <c r="D183" s="210"/>
      <c r="E183" s="206"/>
      <c r="F183" s="908"/>
      <c r="G183" s="207"/>
    </row>
    <row r="184" spans="1:9">
      <c r="A184" s="205"/>
      <c r="B184" s="205"/>
      <c r="C184" s="258" t="s">
        <v>649</v>
      </c>
      <c r="D184" s="210"/>
      <c r="E184" s="206"/>
      <c r="F184" s="908"/>
      <c r="G184" s="207"/>
    </row>
    <row r="185" spans="1:9">
      <c r="A185" s="205"/>
      <c r="B185" s="205"/>
      <c r="C185" s="258" t="s">
        <v>650</v>
      </c>
      <c r="D185" s="210"/>
      <c r="E185" s="206"/>
      <c r="F185" s="908"/>
      <c r="G185" s="207"/>
    </row>
    <row r="186" spans="1:9" ht="38.25">
      <c r="A186" s="205"/>
      <c r="B186" s="205"/>
      <c r="C186" s="258" t="s">
        <v>651</v>
      </c>
      <c r="D186" s="210"/>
      <c r="E186" s="206"/>
      <c r="F186" s="908"/>
      <c r="G186" s="207"/>
    </row>
    <row r="187" spans="1:9" ht="15">
      <c r="A187" s="205"/>
      <c r="B187" s="205"/>
      <c r="C187" s="258" t="s">
        <v>2395</v>
      </c>
      <c r="D187" s="210"/>
      <c r="E187" s="206"/>
      <c r="F187" s="908"/>
      <c r="G187" s="207"/>
    </row>
    <row r="188" spans="1:9" ht="15">
      <c r="A188" s="205"/>
      <c r="B188" s="205"/>
      <c r="C188" s="358" t="s">
        <v>2351</v>
      </c>
      <c r="D188" s="235" t="s">
        <v>2396</v>
      </c>
      <c r="E188" s="206">
        <v>1476</v>
      </c>
      <c r="F188" s="908"/>
      <c r="G188" s="206">
        <f>E188*F188</f>
        <v>0</v>
      </c>
    </row>
    <row r="189" spans="1:9" ht="15">
      <c r="A189" s="205"/>
      <c r="B189" s="205"/>
      <c r="C189" s="358" t="s">
        <v>2352</v>
      </c>
      <c r="D189" s="235" t="s">
        <v>2396</v>
      </c>
      <c r="E189" s="206">
        <v>234</v>
      </c>
      <c r="F189" s="908"/>
      <c r="G189" s="206">
        <f>E189*F189</f>
        <v>0</v>
      </c>
    </row>
    <row r="190" spans="1:9">
      <c r="A190" s="205"/>
      <c r="B190" s="205"/>
      <c r="C190" s="358"/>
      <c r="D190" s="235"/>
      <c r="E190" s="206"/>
      <c r="F190" s="908"/>
      <c r="G190" s="206"/>
    </row>
    <row r="191" spans="1:9">
      <c r="A191" s="205"/>
      <c r="B191" s="205"/>
      <c r="C191" s="258"/>
      <c r="D191" s="235"/>
      <c r="E191" s="206"/>
      <c r="F191" s="908"/>
      <c r="G191" s="207"/>
    </row>
    <row r="192" spans="1:9" s="220" customFormat="1">
      <c r="A192" s="218" t="s">
        <v>18</v>
      </c>
      <c r="B192" s="218"/>
      <c r="C192" s="352" t="s">
        <v>652</v>
      </c>
      <c r="D192" s="238"/>
      <c r="E192" s="203"/>
      <c r="F192" s="913"/>
      <c r="G192" s="204"/>
      <c r="I192" s="208"/>
    </row>
    <row r="193" spans="1:9" ht="25.5">
      <c r="A193" s="205"/>
      <c r="B193" s="205"/>
      <c r="C193" s="209" t="s">
        <v>2353</v>
      </c>
      <c r="D193" s="235"/>
      <c r="E193" s="206"/>
      <c r="F193" s="908"/>
      <c r="G193" s="207"/>
    </row>
    <row r="194" spans="1:9" ht="51">
      <c r="A194" s="205"/>
      <c r="B194" s="205"/>
      <c r="C194" s="258" t="s">
        <v>653</v>
      </c>
      <c r="D194" s="235"/>
      <c r="E194" s="206"/>
      <c r="F194" s="908"/>
      <c r="G194" s="207"/>
    </row>
    <row r="195" spans="1:9" ht="38.25">
      <c r="A195" s="205"/>
      <c r="B195" s="205"/>
      <c r="C195" s="209" t="s">
        <v>651</v>
      </c>
      <c r="D195" s="235"/>
      <c r="E195" s="206"/>
      <c r="F195" s="908"/>
      <c r="G195" s="207"/>
    </row>
    <row r="196" spans="1:9">
      <c r="A196" s="205"/>
      <c r="B196" s="205"/>
      <c r="C196" s="209" t="s">
        <v>654</v>
      </c>
      <c r="D196" s="235"/>
      <c r="E196" s="206"/>
      <c r="F196" s="908"/>
      <c r="G196" s="206"/>
    </row>
    <row r="197" spans="1:9">
      <c r="A197" s="208"/>
      <c r="B197" s="205"/>
      <c r="C197" s="258"/>
      <c r="D197" s="210"/>
      <c r="E197" s="206"/>
      <c r="F197" s="908"/>
      <c r="G197" s="207"/>
    </row>
    <row r="198" spans="1:9" ht="15">
      <c r="A198" s="208"/>
      <c r="B198" s="205"/>
      <c r="C198" s="363" t="s">
        <v>2408</v>
      </c>
      <c r="D198" s="235" t="s">
        <v>2396</v>
      </c>
      <c r="E198" s="206">
        <v>1476</v>
      </c>
      <c r="F198" s="908"/>
      <c r="G198" s="206">
        <f>E198*F198</f>
        <v>0</v>
      </c>
    </row>
    <row r="199" spans="1:9" ht="15">
      <c r="A199" s="205"/>
      <c r="B199" s="205"/>
      <c r="C199" s="363" t="s">
        <v>2354</v>
      </c>
      <c r="D199" s="235" t="s">
        <v>2396</v>
      </c>
      <c r="E199" s="206">
        <v>234</v>
      </c>
      <c r="F199" s="908"/>
      <c r="G199" s="206">
        <f>E199*F199</f>
        <v>0</v>
      </c>
    </row>
    <row r="200" spans="1:9" s="224" customFormat="1">
      <c r="A200" s="212"/>
      <c r="B200" s="212"/>
      <c r="C200" s="364"/>
      <c r="D200" s="236"/>
      <c r="E200" s="214"/>
      <c r="F200" s="914"/>
      <c r="G200" s="214"/>
      <c r="I200" s="208"/>
    </row>
    <row r="201" spans="1:9" s="224" customFormat="1">
      <c r="A201" s="212"/>
      <c r="B201" s="212"/>
      <c r="C201" s="364"/>
      <c r="D201" s="236"/>
      <c r="E201" s="214"/>
      <c r="F201" s="914"/>
      <c r="G201" s="214"/>
      <c r="I201" s="208"/>
    </row>
    <row r="202" spans="1:9">
      <c r="A202" s="239" t="s">
        <v>21</v>
      </c>
      <c r="B202" s="205"/>
      <c r="C202" s="239" t="s">
        <v>1748</v>
      </c>
      <c r="D202" s="235"/>
      <c r="E202" s="206"/>
      <c r="F202" s="908"/>
      <c r="G202" s="206"/>
    </row>
    <row r="203" spans="1:9">
      <c r="A203" s="205"/>
      <c r="B203" s="205"/>
      <c r="C203" s="239" t="s">
        <v>1749</v>
      </c>
      <c r="D203" s="235"/>
      <c r="E203" s="206"/>
      <c r="F203" s="908"/>
      <c r="G203" s="206"/>
    </row>
    <row r="204" spans="1:9">
      <c r="A204" s="205"/>
      <c r="B204" s="205"/>
      <c r="C204" s="239"/>
      <c r="D204" s="235"/>
      <c r="E204" s="206"/>
      <c r="F204" s="908"/>
      <c r="G204" s="206"/>
    </row>
    <row r="205" spans="1:9">
      <c r="A205" s="205"/>
      <c r="B205" s="205"/>
      <c r="C205" s="240" t="s">
        <v>1750</v>
      </c>
      <c r="D205" s="235"/>
      <c r="E205" s="206"/>
      <c r="F205" s="908"/>
      <c r="G205" s="206"/>
    </row>
    <row r="206" spans="1:9" ht="38.25">
      <c r="A206" s="205"/>
      <c r="B206" s="205"/>
      <c r="C206" s="240" t="s">
        <v>1751</v>
      </c>
      <c r="D206" s="241"/>
      <c r="E206" s="242"/>
      <c r="F206" s="917"/>
      <c r="G206" s="242"/>
    </row>
    <row r="207" spans="1:9">
      <c r="A207" s="205"/>
      <c r="B207" s="205"/>
      <c r="C207" s="240" t="s">
        <v>658</v>
      </c>
      <c r="D207" s="241"/>
      <c r="E207" s="242"/>
      <c r="F207" s="917"/>
      <c r="G207" s="242"/>
    </row>
    <row r="208" spans="1:9" ht="25.5">
      <c r="A208" s="205"/>
      <c r="B208" s="205"/>
      <c r="C208" s="243" t="s">
        <v>1752</v>
      </c>
      <c r="D208" s="241"/>
      <c r="E208" s="242"/>
      <c r="F208" s="917"/>
      <c r="G208" s="242"/>
    </row>
    <row r="209" spans="1:9">
      <c r="A209" s="205"/>
      <c r="B209" s="205"/>
      <c r="C209" s="240" t="s">
        <v>1753</v>
      </c>
      <c r="D209" s="241"/>
      <c r="E209" s="242"/>
      <c r="F209" s="917"/>
      <c r="G209" s="242"/>
    </row>
    <row r="210" spans="1:9">
      <c r="A210" s="205"/>
      <c r="B210" s="205"/>
      <c r="C210" s="240" t="s">
        <v>1754</v>
      </c>
      <c r="D210" s="241"/>
      <c r="E210" s="242"/>
      <c r="F210" s="917"/>
      <c r="G210" s="242"/>
    </row>
    <row r="211" spans="1:9">
      <c r="A211" s="205"/>
      <c r="B211" s="205"/>
      <c r="C211" s="243" t="s">
        <v>1755</v>
      </c>
      <c r="D211" s="241"/>
      <c r="E211" s="242"/>
      <c r="F211" s="917"/>
      <c r="G211" s="242"/>
    </row>
    <row r="212" spans="1:9">
      <c r="A212" s="205"/>
      <c r="B212" s="205"/>
      <c r="C212" s="240" t="s">
        <v>662</v>
      </c>
      <c r="D212" s="241"/>
      <c r="E212" s="242"/>
      <c r="F212" s="917"/>
      <c r="G212" s="242"/>
    </row>
    <row r="213" spans="1:9" ht="15">
      <c r="A213" s="205"/>
      <c r="B213" s="205"/>
      <c r="C213" s="240" t="s">
        <v>2397</v>
      </c>
      <c r="D213" s="241"/>
      <c r="E213" s="242"/>
      <c r="F213" s="917"/>
      <c r="G213" s="242"/>
    </row>
    <row r="214" spans="1:9" ht="15">
      <c r="A214" s="205"/>
      <c r="B214" s="205"/>
      <c r="C214" s="243" t="s">
        <v>1756</v>
      </c>
      <c r="D214" s="240" t="s">
        <v>2393</v>
      </c>
      <c r="E214" s="242">
        <v>376</v>
      </c>
      <c r="F214" s="917"/>
      <c r="G214" s="244">
        <f>ROUND(E214*F214,2)</f>
        <v>0</v>
      </c>
    </row>
    <row r="215" spans="1:9" s="224" customFormat="1">
      <c r="A215" s="212"/>
      <c r="B215" s="212"/>
      <c r="C215" s="364"/>
      <c r="D215" s="236"/>
      <c r="E215" s="214"/>
      <c r="F215" s="914"/>
      <c r="G215" s="214"/>
      <c r="I215" s="208"/>
    </row>
    <row r="216" spans="1:9" s="224" customFormat="1">
      <c r="A216" s="212"/>
      <c r="B216" s="212"/>
      <c r="C216" s="353"/>
      <c r="D216" s="213"/>
      <c r="E216" s="214"/>
      <c r="F216" s="914"/>
      <c r="G216" s="215"/>
      <c r="I216" s="208"/>
    </row>
    <row r="217" spans="1:9" s="220" customFormat="1">
      <c r="A217" s="218" t="s">
        <v>22</v>
      </c>
      <c r="B217" s="218"/>
      <c r="C217" s="219" t="s">
        <v>655</v>
      </c>
      <c r="D217" s="201"/>
      <c r="E217" s="203"/>
      <c r="F217" s="913"/>
      <c r="G217" s="204"/>
      <c r="I217" s="208"/>
    </row>
    <row r="218" spans="1:9" s="220" customFormat="1">
      <c r="A218" s="218"/>
      <c r="B218" s="218"/>
      <c r="C218" s="219" t="s">
        <v>656</v>
      </c>
      <c r="D218" s="201"/>
      <c r="E218" s="203"/>
      <c r="F218" s="913"/>
      <c r="G218" s="204"/>
      <c r="I218" s="208"/>
    </row>
    <row r="219" spans="1:9">
      <c r="A219" s="205"/>
      <c r="B219" s="205"/>
      <c r="C219" s="209"/>
      <c r="D219" s="210"/>
      <c r="E219" s="206"/>
      <c r="F219" s="908"/>
      <c r="G219" s="207"/>
    </row>
    <row r="220" spans="1:9" ht="38.25">
      <c r="A220" s="205"/>
      <c r="B220" s="205"/>
      <c r="C220" s="209" t="s">
        <v>657</v>
      </c>
      <c r="D220" s="210"/>
      <c r="E220" s="206"/>
      <c r="F220" s="908"/>
      <c r="G220" s="207"/>
    </row>
    <row r="221" spans="1:9">
      <c r="A221" s="205"/>
      <c r="B221" s="205"/>
      <c r="C221" s="209" t="s">
        <v>658</v>
      </c>
      <c r="D221" s="210"/>
      <c r="E221" s="206"/>
      <c r="F221" s="908"/>
      <c r="G221" s="207"/>
    </row>
    <row r="222" spans="1:9" ht="25.5">
      <c r="A222" s="205"/>
      <c r="B222" s="205"/>
      <c r="C222" s="245" t="s">
        <v>659</v>
      </c>
      <c r="D222" s="210"/>
      <c r="E222" s="206"/>
      <c r="F222" s="908"/>
      <c r="G222" s="207"/>
      <c r="H222" s="230"/>
    </row>
    <row r="223" spans="1:9">
      <c r="A223" s="205"/>
      <c r="B223" s="205"/>
      <c r="C223" s="245" t="s">
        <v>660</v>
      </c>
      <c r="D223" s="210"/>
      <c r="E223" s="206"/>
      <c r="F223" s="908"/>
      <c r="G223" s="207"/>
    </row>
    <row r="224" spans="1:9">
      <c r="A224" s="205"/>
      <c r="B224" s="205"/>
      <c r="C224" s="245" t="s">
        <v>661</v>
      </c>
      <c r="D224" s="235"/>
      <c r="E224" s="206"/>
      <c r="F224" s="908"/>
      <c r="G224" s="207"/>
    </row>
    <row r="225" spans="1:9">
      <c r="A225" s="205"/>
      <c r="B225" s="205"/>
      <c r="C225" s="245" t="s">
        <v>662</v>
      </c>
      <c r="D225" s="210"/>
      <c r="E225" s="206"/>
      <c r="F225" s="908"/>
      <c r="G225" s="207"/>
    </row>
    <row r="226" spans="1:9" ht="38.25">
      <c r="A226" s="205"/>
      <c r="B226" s="205"/>
      <c r="C226" s="209" t="s">
        <v>651</v>
      </c>
      <c r="D226" s="208"/>
      <c r="E226" s="208"/>
      <c r="F226" s="918"/>
      <c r="G226" s="208"/>
    </row>
    <row r="227" spans="1:9">
      <c r="A227" s="205"/>
      <c r="B227" s="205"/>
      <c r="C227" s="209" t="s">
        <v>663</v>
      </c>
      <c r="D227" s="208"/>
      <c r="E227" s="208"/>
      <c r="F227" s="918"/>
      <c r="G227" s="208"/>
    </row>
    <row r="228" spans="1:9" ht="15">
      <c r="A228" s="208"/>
      <c r="B228" s="205"/>
      <c r="C228" s="245" t="s">
        <v>664</v>
      </c>
      <c r="D228" s="235" t="s">
        <v>2396</v>
      </c>
      <c r="E228" s="206">
        <v>2433</v>
      </c>
      <c r="F228" s="908"/>
      <c r="G228" s="206">
        <f>E228*F228</f>
        <v>0</v>
      </c>
      <c r="H228" s="221"/>
    </row>
    <row r="229" spans="1:9" s="224" customFormat="1">
      <c r="A229" s="246"/>
      <c r="B229" s="212"/>
      <c r="C229" s="353"/>
      <c r="D229" s="236"/>
      <c r="E229" s="214"/>
      <c r="F229" s="914"/>
      <c r="G229" s="215"/>
      <c r="H229" s="247"/>
      <c r="I229" s="208"/>
    </row>
    <row r="230" spans="1:9" s="224" customFormat="1">
      <c r="A230" s="246"/>
      <c r="B230" s="212"/>
      <c r="C230" s="353"/>
      <c r="D230" s="236"/>
      <c r="E230" s="214"/>
      <c r="F230" s="914"/>
      <c r="G230" s="215"/>
      <c r="H230" s="247"/>
      <c r="I230" s="208"/>
    </row>
    <row r="231" spans="1:9" s="220" customFormat="1">
      <c r="A231" s="220" t="s">
        <v>24</v>
      </c>
      <c r="B231" s="218"/>
      <c r="C231" s="352" t="s">
        <v>665</v>
      </c>
      <c r="D231" s="238"/>
      <c r="E231" s="203"/>
      <c r="F231" s="913"/>
      <c r="G231" s="204"/>
      <c r="I231" s="208"/>
    </row>
    <row r="232" spans="1:9" s="220" customFormat="1">
      <c r="B232" s="218"/>
      <c r="C232" s="352" t="s">
        <v>666</v>
      </c>
      <c r="D232" s="238"/>
      <c r="E232" s="203"/>
      <c r="F232" s="913"/>
      <c r="G232" s="204"/>
      <c r="I232" s="208"/>
    </row>
    <row r="233" spans="1:9">
      <c r="A233" s="208"/>
      <c r="B233" s="205"/>
      <c r="C233" s="258"/>
      <c r="D233" s="235"/>
      <c r="E233" s="206"/>
      <c r="F233" s="908"/>
      <c r="G233" s="207"/>
    </row>
    <row r="234" spans="1:9" ht="63.75">
      <c r="A234" s="208"/>
      <c r="B234" s="205"/>
      <c r="C234" s="258" t="s">
        <v>667</v>
      </c>
      <c r="D234" s="235" t="s">
        <v>2396</v>
      </c>
      <c r="E234" s="206">
        <v>744</v>
      </c>
      <c r="F234" s="908"/>
      <c r="G234" s="206">
        <f>E234*F234</f>
        <v>0</v>
      </c>
    </row>
    <row r="235" spans="1:9" s="224" customFormat="1">
      <c r="A235" s="246"/>
      <c r="B235" s="212"/>
      <c r="C235" s="353"/>
      <c r="D235" s="236"/>
      <c r="E235" s="214"/>
      <c r="F235" s="914"/>
      <c r="G235" s="214"/>
      <c r="I235" s="208"/>
    </row>
    <row r="236" spans="1:9" s="224" customFormat="1">
      <c r="A236" s="246"/>
      <c r="B236" s="212"/>
      <c r="C236" s="353"/>
      <c r="D236" s="236"/>
      <c r="E236" s="214"/>
      <c r="F236" s="914"/>
      <c r="G236" s="214"/>
      <c r="I236" s="208"/>
    </row>
    <row r="237" spans="1:9" s="220" customFormat="1" ht="25.5">
      <c r="A237" s="248" t="s">
        <v>27</v>
      </c>
      <c r="B237" s="218"/>
      <c r="C237" s="352" t="s">
        <v>668</v>
      </c>
      <c r="D237" s="238"/>
      <c r="E237" s="203"/>
      <c r="F237" s="913"/>
      <c r="G237" s="203"/>
      <c r="I237" s="208"/>
    </row>
    <row r="238" spans="1:9" ht="25.5">
      <c r="A238" s="208"/>
      <c r="B238" s="205"/>
      <c r="C238" s="258" t="s">
        <v>669</v>
      </c>
      <c r="D238" s="235"/>
      <c r="E238" s="206"/>
      <c r="F238" s="908"/>
      <c r="G238" s="206"/>
    </row>
    <row r="239" spans="1:9">
      <c r="A239" s="208"/>
      <c r="B239" s="205"/>
      <c r="C239" s="258" t="s">
        <v>592</v>
      </c>
      <c r="D239" s="235"/>
      <c r="E239" s="206"/>
      <c r="F239" s="908"/>
      <c r="G239" s="207"/>
    </row>
    <row r="240" spans="1:9" ht="38.25">
      <c r="A240" s="208"/>
      <c r="B240" s="205"/>
      <c r="C240" s="362" t="s">
        <v>2355</v>
      </c>
      <c r="D240" s="235"/>
      <c r="E240" s="206"/>
      <c r="F240" s="908"/>
      <c r="G240" s="207"/>
    </row>
    <row r="241" spans="1:9" ht="15">
      <c r="A241" s="205"/>
      <c r="B241" s="205"/>
      <c r="C241" s="362" t="s">
        <v>670</v>
      </c>
      <c r="D241" s="235" t="s">
        <v>2396</v>
      </c>
      <c r="E241" s="206">
        <v>26</v>
      </c>
      <c r="F241" s="908"/>
      <c r="G241" s="206">
        <f>E241*F241</f>
        <v>0</v>
      </c>
    </row>
    <row r="242" spans="1:9">
      <c r="A242" s="205"/>
      <c r="B242" s="205"/>
      <c r="C242" s="358"/>
      <c r="D242" s="210"/>
      <c r="E242" s="206"/>
      <c r="F242" s="908"/>
      <c r="G242" s="207"/>
    </row>
    <row r="243" spans="1:9">
      <c r="A243" s="205"/>
      <c r="B243" s="205"/>
      <c r="C243" s="358"/>
      <c r="D243" s="210"/>
      <c r="E243" s="206"/>
      <c r="F243" s="908"/>
      <c r="G243" s="207"/>
    </row>
    <row r="244" spans="1:9">
      <c r="A244" s="226"/>
      <c r="B244" s="226"/>
      <c r="C244" s="356" t="s">
        <v>671</v>
      </c>
      <c r="D244" s="227"/>
      <c r="E244" s="228"/>
      <c r="F244" s="915"/>
      <c r="G244" s="229">
        <f>SUM(G121:G242)</f>
        <v>0</v>
      </c>
    </row>
    <row r="245" spans="1:9">
      <c r="A245" s="231"/>
      <c r="B245" s="231"/>
      <c r="C245" s="364"/>
      <c r="D245" s="232"/>
      <c r="F245" s="914"/>
    </row>
    <row r="246" spans="1:9">
      <c r="C246" s="223"/>
      <c r="D246" s="249"/>
      <c r="F246" s="914"/>
    </row>
    <row r="247" spans="1:9">
      <c r="C247" s="223"/>
      <c r="F247" s="914"/>
    </row>
    <row r="248" spans="1:9">
      <c r="A248" s="205"/>
      <c r="B248" s="205"/>
      <c r="C248" s="354" t="s">
        <v>672</v>
      </c>
      <c r="D248" s="210"/>
      <c r="E248" s="206"/>
      <c r="F248" s="908"/>
      <c r="G248" s="207"/>
    </row>
    <row r="249" spans="1:9">
      <c r="A249" s="208"/>
      <c r="B249" s="205"/>
      <c r="C249" s="354"/>
      <c r="D249" s="210"/>
      <c r="E249" s="206"/>
      <c r="F249" s="908"/>
      <c r="G249" s="207"/>
    </row>
    <row r="250" spans="1:9">
      <c r="A250" s="208"/>
      <c r="B250" s="205"/>
      <c r="C250" s="354"/>
      <c r="D250" s="210"/>
      <c r="E250" s="206"/>
      <c r="F250" s="908"/>
      <c r="G250" s="207"/>
    </row>
    <row r="251" spans="1:9" s="220" customFormat="1">
      <c r="A251" s="250" t="s">
        <v>6</v>
      </c>
      <c r="B251" s="218"/>
      <c r="C251" s="219" t="s">
        <v>673</v>
      </c>
      <c r="D251" s="201"/>
      <c r="E251" s="219"/>
      <c r="F251" s="919"/>
      <c r="G251" s="222"/>
      <c r="I251" s="208"/>
    </row>
    <row r="252" spans="1:9" ht="76.5">
      <c r="A252" s="205"/>
      <c r="B252" s="205"/>
      <c r="C252" s="251" t="s">
        <v>2132</v>
      </c>
      <c r="D252" s="210"/>
      <c r="E252" s="221"/>
      <c r="F252" s="920"/>
      <c r="G252" s="221"/>
    </row>
    <row r="253" spans="1:9">
      <c r="A253" s="252"/>
      <c r="B253" s="252"/>
      <c r="C253" s="209" t="s">
        <v>674</v>
      </c>
      <c r="D253" s="253"/>
      <c r="E253" s="209"/>
      <c r="F253" s="921"/>
      <c r="G253" s="221"/>
    </row>
    <row r="254" spans="1:9">
      <c r="A254" s="252"/>
      <c r="B254" s="252"/>
      <c r="C254" s="245" t="s">
        <v>675</v>
      </c>
      <c r="D254" s="253"/>
      <c r="E254" s="221"/>
      <c r="F254" s="921"/>
      <c r="G254" s="209"/>
    </row>
    <row r="255" spans="1:9" ht="38.25">
      <c r="A255" s="252"/>
      <c r="B255" s="252"/>
      <c r="C255" s="258" t="s">
        <v>1904</v>
      </c>
      <c r="D255" s="253"/>
      <c r="E255" s="221"/>
      <c r="F255" s="921"/>
      <c r="G255" s="209"/>
    </row>
    <row r="256" spans="1:9" ht="25.5">
      <c r="A256" s="252"/>
      <c r="B256" s="252"/>
      <c r="C256" s="209" t="s">
        <v>676</v>
      </c>
      <c r="D256" s="253"/>
      <c r="E256" s="221"/>
      <c r="F256" s="921"/>
      <c r="G256" s="209"/>
    </row>
    <row r="257" spans="1:9">
      <c r="A257" s="252"/>
      <c r="B257" s="252"/>
      <c r="C257" s="209" t="s">
        <v>677</v>
      </c>
      <c r="D257" s="221"/>
      <c r="E257" s="221"/>
      <c r="F257" s="921"/>
      <c r="G257" s="209"/>
    </row>
    <row r="258" spans="1:9" ht="15">
      <c r="A258" s="252"/>
      <c r="B258" s="252"/>
      <c r="C258" s="209" t="s">
        <v>678</v>
      </c>
      <c r="D258" s="235" t="s">
        <v>2396</v>
      </c>
      <c r="E258" s="254">
        <v>320</v>
      </c>
      <c r="F258" s="922"/>
      <c r="G258" s="206">
        <f>E258*F258</f>
        <v>0</v>
      </c>
    </row>
    <row r="259" spans="1:9" ht="15">
      <c r="A259" s="252"/>
      <c r="B259" s="252"/>
      <c r="C259" s="209" t="s">
        <v>679</v>
      </c>
      <c r="D259" s="235" t="s">
        <v>2398</v>
      </c>
      <c r="E259" s="254">
        <v>60</v>
      </c>
      <c r="F259" s="922"/>
      <c r="G259" s="206">
        <f>E259*F259</f>
        <v>0</v>
      </c>
    </row>
    <row r="260" spans="1:9">
      <c r="A260" s="252"/>
      <c r="B260" s="252"/>
      <c r="C260" s="209" t="s">
        <v>680</v>
      </c>
      <c r="D260" s="235" t="s">
        <v>101</v>
      </c>
      <c r="E260" s="254">
        <v>4400</v>
      </c>
      <c r="F260" s="922"/>
      <c r="G260" s="206">
        <f>E260*F260</f>
        <v>0</v>
      </c>
    </row>
    <row r="261" spans="1:9">
      <c r="A261" s="252"/>
      <c r="B261" s="252"/>
      <c r="C261" s="209" t="s">
        <v>681</v>
      </c>
      <c r="D261" s="235" t="s">
        <v>682</v>
      </c>
      <c r="E261" s="254">
        <v>395</v>
      </c>
      <c r="F261" s="922"/>
      <c r="G261" s="206">
        <f>E261*F261</f>
        <v>0</v>
      </c>
    </row>
    <row r="262" spans="1:9">
      <c r="A262" s="231"/>
      <c r="B262" s="231"/>
      <c r="C262" s="223"/>
      <c r="D262" s="236"/>
      <c r="E262" s="233"/>
      <c r="F262" s="916"/>
      <c r="G262" s="214"/>
    </row>
    <row r="263" spans="1:9">
      <c r="A263" s="231"/>
      <c r="B263" s="231"/>
      <c r="C263" s="223"/>
      <c r="D263" s="236"/>
      <c r="E263" s="233"/>
      <c r="F263" s="916"/>
      <c r="G263" s="214"/>
    </row>
    <row r="264" spans="1:9" s="220" customFormat="1" ht="25.5">
      <c r="A264" s="255" t="s">
        <v>11</v>
      </c>
      <c r="B264" s="255"/>
      <c r="C264" s="219" t="s">
        <v>683</v>
      </c>
      <c r="D264" s="238"/>
      <c r="E264" s="256"/>
      <c r="F264" s="923"/>
      <c r="G264" s="203"/>
      <c r="I264" s="208"/>
    </row>
    <row r="265" spans="1:9">
      <c r="A265" s="252"/>
      <c r="B265" s="252"/>
      <c r="C265" s="209"/>
      <c r="D265" s="235"/>
      <c r="E265" s="254"/>
      <c r="F265" s="922"/>
      <c r="G265" s="206"/>
    </row>
    <row r="266" spans="1:9">
      <c r="A266" s="252"/>
      <c r="B266" s="252"/>
      <c r="C266" s="257" t="s">
        <v>684</v>
      </c>
      <c r="D266" s="235"/>
      <c r="E266" s="254"/>
      <c r="F266" s="922"/>
      <c r="G266" s="206"/>
    </row>
    <row r="267" spans="1:9" ht="38.25">
      <c r="A267" s="252"/>
      <c r="B267" s="252"/>
      <c r="C267" s="258" t="s">
        <v>685</v>
      </c>
      <c r="D267" s="235"/>
      <c r="E267" s="254"/>
      <c r="F267" s="922"/>
      <c r="G267" s="206"/>
    </row>
    <row r="268" spans="1:9" ht="63.75">
      <c r="A268" s="252"/>
      <c r="B268" s="252"/>
      <c r="C268" s="258" t="s">
        <v>2133</v>
      </c>
      <c r="D268" s="235"/>
      <c r="E268" s="254"/>
      <c r="F268" s="922"/>
      <c r="G268" s="206"/>
    </row>
    <row r="269" spans="1:9" ht="51">
      <c r="A269" s="252"/>
      <c r="B269" s="252"/>
      <c r="C269" s="209" t="s">
        <v>686</v>
      </c>
      <c r="D269" s="235"/>
      <c r="E269" s="254"/>
      <c r="F269" s="922"/>
      <c r="G269" s="206"/>
    </row>
    <row r="270" spans="1:9">
      <c r="A270" s="259"/>
      <c r="B270" s="205"/>
      <c r="C270" s="209"/>
      <c r="D270" s="210" t="s">
        <v>13</v>
      </c>
      <c r="E270" s="254">
        <v>1</v>
      </c>
      <c r="F270" s="922"/>
      <c r="G270" s="206">
        <f>E270*F270</f>
        <v>0</v>
      </c>
    </row>
    <row r="271" spans="1:9" s="224" customFormat="1">
      <c r="A271" s="212"/>
      <c r="B271" s="212"/>
      <c r="C271" s="223"/>
      <c r="D271" s="213"/>
      <c r="E271" s="223"/>
      <c r="F271" s="916"/>
      <c r="G271" s="214"/>
      <c r="I271" s="208"/>
    </row>
    <row r="272" spans="1:9" s="220" customFormat="1">
      <c r="A272" s="260" t="s">
        <v>687</v>
      </c>
      <c r="B272" s="218"/>
      <c r="C272" s="219" t="s">
        <v>688</v>
      </c>
      <c r="D272" s="201"/>
      <c r="E272" s="201"/>
      <c r="F272" s="919"/>
      <c r="G272" s="222"/>
      <c r="I272" s="208"/>
    </row>
    <row r="273" spans="1:9" ht="63.75">
      <c r="A273" s="261"/>
      <c r="B273" s="262"/>
      <c r="C273" s="365" t="s">
        <v>1905</v>
      </c>
      <c r="D273" s="235"/>
      <c r="E273" s="263"/>
      <c r="F273" s="922"/>
      <c r="G273" s="206"/>
    </row>
    <row r="274" spans="1:9">
      <c r="A274" s="205"/>
      <c r="B274" s="205"/>
      <c r="C274" s="209"/>
      <c r="D274" s="210" t="s">
        <v>13</v>
      </c>
      <c r="E274" s="254">
        <v>2</v>
      </c>
      <c r="F274" s="922"/>
      <c r="G274" s="206">
        <f>E274*F274</f>
        <v>0</v>
      </c>
    </row>
    <row r="275" spans="1:9">
      <c r="A275" s="205"/>
      <c r="B275" s="205"/>
      <c r="C275" s="209"/>
      <c r="D275" s="210"/>
      <c r="E275" s="209"/>
      <c r="F275" s="922"/>
      <c r="G275" s="206"/>
    </row>
    <row r="276" spans="1:9">
      <c r="A276" s="205"/>
      <c r="B276" s="205"/>
      <c r="C276" s="209"/>
      <c r="D276" s="210"/>
      <c r="E276" s="209"/>
      <c r="F276" s="922"/>
      <c r="G276" s="206"/>
    </row>
    <row r="277" spans="1:9">
      <c r="A277" s="264"/>
      <c r="B277" s="226"/>
      <c r="C277" s="356" t="s">
        <v>689</v>
      </c>
      <c r="D277" s="227"/>
      <c r="E277" s="228"/>
      <c r="F277" s="915"/>
      <c r="G277" s="229">
        <f>SUM(G252:G275)</f>
        <v>0</v>
      </c>
    </row>
    <row r="278" spans="1:9">
      <c r="A278" s="208"/>
      <c r="B278" s="205"/>
      <c r="C278" s="366"/>
      <c r="D278" s="216"/>
      <c r="E278" s="265"/>
      <c r="F278" s="908"/>
      <c r="G278" s="207"/>
    </row>
    <row r="279" spans="1:9">
      <c r="A279" s="246"/>
      <c r="C279" s="357"/>
      <c r="D279" s="217"/>
      <c r="E279" s="266"/>
      <c r="F279" s="914"/>
    </row>
    <row r="280" spans="1:9">
      <c r="A280" s="205"/>
      <c r="B280" s="205"/>
      <c r="C280" s="354" t="s">
        <v>690</v>
      </c>
      <c r="D280" s="210"/>
      <c r="E280" s="206"/>
      <c r="F280" s="908"/>
      <c r="G280" s="207"/>
    </row>
    <row r="281" spans="1:9">
      <c r="A281" s="205"/>
      <c r="B281" s="205"/>
      <c r="C281" s="354"/>
      <c r="D281" s="210"/>
      <c r="E281" s="206"/>
      <c r="F281" s="908"/>
      <c r="G281" s="207"/>
    </row>
    <row r="282" spans="1:9">
      <c r="A282" s="205"/>
      <c r="B282" s="205"/>
      <c r="C282" s="354"/>
      <c r="D282" s="210"/>
      <c r="E282" s="206"/>
      <c r="F282" s="908"/>
      <c r="G282" s="207"/>
    </row>
    <row r="283" spans="1:9" s="220" customFormat="1">
      <c r="A283" s="220" t="s">
        <v>6</v>
      </c>
      <c r="B283" s="218"/>
      <c r="C283" s="352" t="s">
        <v>691</v>
      </c>
      <c r="D283" s="201"/>
      <c r="E283" s="222"/>
      <c r="F283" s="913"/>
      <c r="G283" s="204"/>
      <c r="I283" s="208"/>
    </row>
    <row r="284" spans="1:9" ht="127.5">
      <c r="A284" s="208"/>
      <c r="B284" s="205"/>
      <c r="C284" s="258" t="s">
        <v>2356</v>
      </c>
      <c r="D284" s="210"/>
      <c r="E284" s="221"/>
      <c r="F284" s="908"/>
      <c r="G284" s="207"/>
    </row>
    <row r="285" spans="1:9">
      <c r="A285" s="208"/>
      <c r="B285" s="205"/>
      <c r="C285" s="258" t="s">
        <v>692</v>
      </c>
      <c r="D285" s="221" t="s">
        <v>422</v>
      </c>
      <c r="E285" s="254">
        <v>19</v>
      </c>
      <c r="F285" s="922"/>
      <c r="G285" s="206">
        <f>E285*F285</f>
        <v>0</v>
      </c>
    </row>
    <row r="286" spans="1:9" s="224" customFormat="1">
      <c r="A286" s="246"/>
      <c r="B286" s="212"/>
      <c r="C286" s="353"/>
      <c r="D286" s="267"/>
      <c r="E286" s="233"/>
      <c r="F286" s="916"/>
      <c r="G286" s="214"/>
      <c r="I286" s="208"/>
    </row>
    <row r="287" spans="1:9" s="224" customFormat="1">
      <c r="A287" s="246"/>
      <c r="B287" s="212"/>
      <c r="C287" s="353"/>
      <c r="D287" s="267"/>
      <c r="E287" s="233"/>
      <c r="F287" s="916"/>
      <c r="G287" s="214"/>
      <c r="I287" s="208"/>
    </row>
    <row r="288" spans="1:9" s="220" customFormat="1">
      <c r="A288" s="220" t="s">
        <v>11</v>
      </c>
      <c r="B288" s="218"/>
      <c r="C288" s="352" t="s">
        <v>693</v>
      </c>
      <c r="D288" s="201"/>
      <c r="E288" s="222"/>
      <c r="F288" s="913"/>
      <c r="G288" s="204"/>
      <c r="I288" s="208"/>
    </row>
    <row r="289" spans="1:9">
      <c r="A289" s="208"/>
      <c r="B289" s="205"/>
      <c r="C289" s="258"/>
      <c r="D289" s="221"/>
      <c r="E289" s="254"/>
      <c r="F289" s="922"/>
      <c r="G289" s="206"/>
    </row>
    <row r="290" spans="1:9" ht="63.75">
      <c r="A290" s="208"/>
      <c r="B290" s="205"/>
      <c r="C290" s="258" t="s">
        <v>694</v>
      </c>
      <c r="D290" s="221"/>
      <c r="E290" s="254"/>
      <c r="F290" s="922"/>
      <c r="G290" s="206"/>
    </row>
    <row r="291" spans="1:9" ht="25.5">
      <c r="A291" s="208"/>
      <c r="B291" s="205"/>
      <c r="C291" s="209" t="s">
        <v>695</v>
      </c>
      <c r="D291" s="221"/>
      <c r="E291" s="254"/>
      <c r="F291" s="922"/>
      <c r="G291" s="206"/>
    </row>
    <row r="292" spans="1:9" ht="38.25">
      <c r="A292" s="208"/>
      <c r="B292" s="205"/>
      <c r="C292" s="209" t="s">
        <v>696</v>
      </c>
      <c r="D292" s="221"/>
      <c r="E292" s="254"/>
      <c r="F292" s="922"/>
      <c r="G292" s="206"/>
    </row>
    <row r="293" spans="1:9" ht="51">
      <c r="A293" s="208"/>
      <c r="B293" s="205"/>
      <c r="C293" s="209" t="s">
        <v>697</v>
      </c>
      <c r="D293" s="210"/>
      <c r="E293" s="221"/>
      <c r="F293" s="908"/>
      <c r="G293" s="207"/>
    </row>
    <row r="294" spans="1:9">
      <c r="A294" s="208"/>
      <c r="B294" s="205"/>
      <c r="C294" s="209" t="s">
        <v>698</v>
      </c>
      <c r="D294" s="210"/>
      <c r="E294" s="221"/>
      <c r="F294" s="908"/>
      <c r="G294" s="207"/>
    </row>
    <row r="295" spans="1:9">
      <c r="A295" s="208"/>
      <c r="B295" s="205"/>
      <c r="C295" s="209" t="s">
        <v>699</v>
      </c>
      <c r="D295" s="210"/>
      <c r="E295" s="221"/>
      <c r="F295" s="908"/>
      <c r="G295" s="207"/>
    </row>
    <row r="296" spans="1:9">
      <c r="A296" s="208"/>
      <c r="B296" s="205"/>
      <c r="C296" s="209" t="s">
        <v>1906</v>
      </c>
      <c r="D296" s="210" t="s">
        <v>132</v>
      </c>
      <c r="E296" s="206">
        <v>285</v>
      </c>
      <c r="F296" s="908"/>
      <c r="G296" s="206">
        <f>E296*F296</f>
        <v>0</v>
      </c>
    </row>
    <row r="297" spans="1:9">
      <c r="A297" s="246"/>
      <c r="C297" s="223"/>
      <c r="E297" s="267"/>
      <c r="F297" s="914"/>
    </row>
    <row r="298" spans="1:9">
      <c r="A298" s="246"/>
      <c r="C298" s="223"/>
      <c r="E298" s="267"/>
      <c r="F298" s="914"/>
    </row>
    <row r="299" spans="1:9" s="220" customFormat="1">
      <c r="A299" s="220" t="s">
        <v>14</v>
      </c>
      <c r="B299" s="218"/>
      <c r="C299" s="219" t="s">
        <v>700</v>
      </c>
      <c r="D299" s="201"/>
      <c r="E299" s="222"/>
      <c r="F299" s="913"/>
      <c r="G299" s="204"/>
      <c r="I299" s="208"/>
    </row>
    <row r="300" spans="1:9">
      <c r="A300" s="208"/>
      <c r="B300" s="205"/>
      <c r="C300" s="219"/>
      <c r="D300" s="210"/>
      <c r="E300" s="221"/>
      <c r="F300" s="908"/>
      <c r="G300" s="207"/>
    </row>
    <row r="301" spans="1:9">
      <c r="A301" s="208"/>
      <c r="B301" s="205"/>
      <c r="C301" s="209" t="s">
        <v>592</v>
      </c>
      <c r="D301" s="210"/>
      <c r="E301" s="221"/>
      <c r="F301" s="908"/>
      <c r="G301" s="207"/>
    </row>
    <row r="302" spans="1:9" ht="25.5">
      <c r="A302" s="208"/>
      <c r="B302" s="205"/>
      <c r="C302" s="209" t="s">
        <v>701</v>
      </c>
      <c r="D302" s="210"/>
      <c r="E302" s="221"/>
      <c r="F302" s="908"/>
      <c r="G302" s="207"/>
    </row>
    <row r="303" spans="1:9">
      <c r="A303" s="208"/>
      <c r="B303" s="205"/>
      <c r="C303" s="209" t="s">
        <v>702</v>
      </c>
      <c r="D303" s="210"/>
      <c r="E303" s="221"/>
      <c r="F303" s="908"/>
      <c r="G303" s="207"/>
    </row>
    <row r="304" spans="1:9">
      <c r="A304" s="208"/>
      <c r="B304" s="205"/>
      <c r="C304" s="211" t="s">
        <v>2357</v>
      </c>
      <c r="D304" s="210"/>
      <c r="E304" s="221"/>
      <c r="F304" s="908"/>
      <c r="G304" s="207"/>
    </row>
    <row r="305" spans="1:9" ht="25.5">
      <c r="A305" s="208"/>
      <c r="B305" s="205"/>
      <c r="C305" s="209" t="s">
        <v>1907</v>
      </c>
      <c r="D305" s="210"/>
      <c r="E305" s="221"/>
      <c r="F305" s="908"/>
      <c r="G305" s="207"/>
    </row>
    <row r="306" spans="1:9" ht="25.5">
      <c r="A306" s="208"/>
      <c r="B306" s="205"/>
      <c r="C306" s="209" t="s">
        <v>703</v>
      </c>
      <c r="D306" s="210"/>
      <c r="E306" s="221"/>
      <c r="F306" s="908"/>
      <c r="G306" s="207"/>
    </row>
    <row r="307" spans="1:9">
      <c r="A307" s="208"/>
      <c r="B307" s="205"/>
      <c r="C307" s="209" t="s">
        <v>704</v>
      </c>
      <c r="D307" s="210" t="s">
        <v>132</v>
      </c>
      <c r="E307" s="206">
        <v>338</v>
      </c>
      <c r="F307" s="908"/>
      <c r="G307" s="206">
        <f>E307*F307</f>
        <v>0</v>
      </c>
    </row>
    <row r="308" spans="1:9">
      <c r="A308" s="208"/>
      <c r="B308" s="205"/>
      <c r="C308" s="219"/>
      <c r="D308" s="210"/>
      <c r="E308" s="221"/>
      <c r="F308" s="908"/>
      <c r="G308" s="207"/>
    </row>
    <row r="309" spans="1:9">
      <c r="A309" s="208"/>
      <c r="B309" s="205"/>
      <c r="C309" s="219"/>
      <c r="D309" s="210"/>
      <c r="E309" s="221"/>
      <c r="F309" s="908"/>
      <c r="G309" s="207"/>
    </row>
    <row r="310" spans="1:9" s="220" customFormat="1">
      <c r="A310" s="220" t="s">
        <v>15</v>
      </c>
      <c r="B310" s="218"/>
      <c r="C310" s="219" t="s">
        <v>705</v>
      </c>
      <c r="D310" s="201"/>
      <c r="E310" s="222"/>
      <c r="F310" s="913"/>
      <c r="G310" s="204"/>
      <c r="I310" s="208"/>
    </row>
    <row r="311" spans="1:9">
      <c r="A311" s="208"/>
      <c r="B311" s="205"/>
      <c r="C311" s="209"/>
      <c r="D311" s="210"/>
      <c r="E311" s="221"/>
      <c r="F311" s="908"/>
      <c r="G311" s="207"/>
    </row>
    <row r="312" spans="1:9" ht="191.25">
      <c r="A312" s="208"/>
      <c r="B312" s="205"/>
      <c r="C312" s="258" t="s">
        <v>1757</v>
      </c>
      <c r="D312" s="210" t="s">
        <v>132</v>
      </c>
      <c r="E312" s="206">
        <v>95</v>
      </c>
      <c r="F312" s="908"/>
      <c r="G312" s="206">
        <f>E312*F312</f>
        <v>0</v>
      </c>
    </row>
    <row r="313" spans="1:9">
      <c r="A313" s="208"/>
      <c r="B313" s="205"/>
      <c r="C313" s="258" t="s">
        <v>1758</v>
      </c>
      <c r="D313" s="210" t="s">
        <v>132</v>
      </c>
      <c r="E313" s="206">
        <v>130</v>
      </c>
      <c r="F313" s="908"/>
      <c r="G313" s="206">
        <f>E313*F313</f>
        <v>0</v>
      </c>
    </row>
    <row r="314" spans="1:9" s="224" customFormat="1">
      <c r="A314" s="246"/>
      <c r="B314" s="212"/>
      <c r="C314" s="367"/>
      <c r="D314" s="213"/>
      <c r="E314" s="267"/>
      <c r="F314" s="914"/>
      <c r="G314" s="215"/>
      <c r="I314" s="208"/>
    </row>
    <row r="315" spans="1:9" s="220" customFormat="1">
      <c r="A315" s="220" t="s">
        <v>18</v>
      </c>
      <c r="B315" s="218"/>
      <c r="C315" s="219" t="s">
        <v>706</v>
      </c>
      <c r="D315" s="201"/>
      <c r="E315" s="222"/>
      <c r="F315" s="913"/>
      <c r="G315" s="204"/>
      <c r="I315" s="208"/>
    </row>
    <row r="316" spans="1:9">
      <c r="A316" s="208"/>
      <c r="B316" s="205"/>
      <c r="C316" s="219" t="s">
        <v>707</v>
      </c>
      <c r="D316" s="210"/>
      <c r="E316" s="221"/>
      <c r="F316" s="908"/>
      <c r="G316" s="207"/>
    </row>
    <row r="317" spans="1:9">
      <c r="A317" s="208"/>
      <c r="B317" s="205"/>
      <c r="C317" s="219"/>
      <c r="D317" s="210"/>
      <c r="E317" s="221"/>
      <c r="F317" s="908"/>
      <c r="G317" s="207"/>
    </row>
    <row r="318" spans="1:9" ht="51">
      <c r="A318" s="208"/>
      <c r="B318" s="205"/>
      <c r="C318" s="209" t="s">
        <v>2358</v>
      </c>
      <c r="D318" s="210"/>
      <c r="E318" s="221"/>
      <c r="F318" s="908"/>
      <c r="G318" s="207"/>
    </row>
    <row r="319" spans="1:9">
      <c r="A319" s="208"/>
      <c r="B319" s="205"/>
      <c r="C319" s="209" t="s">
        <v>708</v>
      </c>
      <c r="D319" s="210" t="s">
        <v>13</v>
      </c>
      <c r="E319" s="206">
        <v>19</v>
      </c>
      <c r="F319" s="908"/>
      <c r="G319" s="206">
        <f>E319*F319</f>
        <v>0</v>
      </c>
    </row>
    <row r="320" spans="1:9">
      <c r="A320" s="208"/>
      <c r="B320" s="205"/>
      <c r="C320" s="209" t="s">
        <v>1908</v>
      </c>
      <c r="D320" s="210" t="s">
        <v>132</v>
      </c>
      <c r="E320" s="206">
        <v>285</v>
      </c>
      <c r="F320" s="908"/>
      <c r="G320" s="206">
        <f>E320*F320</f>
        <v>0</v>
      </c>
    </row>
    <row r="321" spans="1:9">
      <c r="A321" s="208"/>
      <c r="B321" s="205"/>
      <c r="C321" s="209"/>
      <c r="D321" s="210"/>
      <c r="E321" s="206"/>
      <c r="F321" s="908"/>
      <c r="G321" s="206"/>
    </row>
    <row r="322" spans="1:9">
      <c r="A322" s="208"/>
      <c r="B322" s="205"/>
      <c r="C322" s="209"/>
      <c r="D322" s="210"/>
      <c r="E322" s="206"/>
      <c r="F322" s="908"/>
      <c r="G322" s="206"/>
    </row>
    <row r="323" spans="1:9">
      <c r="A323" s="208"/>
      <c r="B323" s="205"/>
      <c r="C323" s="209"/>
      <c r="D323" s="210"/>
      <c r="E323" s="221"/>
      <c r="F323" s="908"/>
      <c r="G323" s="207"/>
    </row>
    <row r="324" spans="1:9">
      <c r="A324" s="208"/>
      <c r="B324" s="205"/>
      <c r="C324" s="219"/>
      <c r="D324" s="210"/>
      <c r="E324" s="221"/>
      <c r="F324" s="908"/>
      <c r="G324" s="207"/>
    </row>
    <row r="325" spans="1:9">
      <c r="A325" s="264"/>
      <c r="B325" s="226"/>
      <c r="C325" s="356" t="s">
        <v>709</v>
      </c>
      <c r="D325" s="227"/>
      <c r="E325" s="228"/>
      <c r="F325" s="915"/>
      <c r="G325" s="229">
        <f>SUM(G284:G323)</f>
        <v>0</v>
      </c>
    </row>
    <row r="326" spans="1:9">
      <c r="A326" s="268"/>
      <c r="B326" s="231"/>
      <c r="C326" s="357"/>
      <c r="D326" s="232"/>
      <c r="E326" s="233"/>
      <c r="F326" s="916"/>
      <c r="G326" s="269"/>
    </row>
    <row r="327" spans="1:9" s="224" customFormat="1">
      <c r="A327" s="268"/>
      <c r="B327" s="231"/>
      <c r="C327" s="357"/>
      <c r="D327" s="232"/>
      <c r="E327" s="233"/>
      <c r="F327" s="916"/>
      <c r="G327" s="269"/>
      <c r="I327" s="208"/>
    </row>
    <row r="328" spans="1:9" s="230" customFormat="1">
      <c r="A328" s="208"/>
      <c r="B328" s="205"/>
      <c r="C328" s="258"/>
      <c r="D328" s="210"/>
      <c r="E328" s="221"/>
      <c r="F328" s="908"/>
      <c r="G328" s="207"/>
      <c r="I328" s="208"/>
    </row>
    <row r="329" spans="1:9" s="230" customFormat="1">
      <c r="A329" s="208"/>
      <c r="B329" s="205"/>
      <c r="C329" s="258"/>
      <c r="D329" s="210"/>
      <c r="E329" s="221"/>
      <c r="F329" s="908"/>
      <c r="G329" s="207"/>
      <c r="I329" s="208"/>
    </row>
    <row r="330" spans="1:9">
      <c r="A330" s="208"/>
      <c r="B330" s="205"/>
      <c r="C330" s="366" t="s">
        <v>710</v>
      </c>
      <c r="D330" s="221"/>
      <c r="E330" s="206"/>
      <c r="F330" s="908"/>
      <c r="G330" s="207"/>
    </row>
    <row r="331" spans="1:9" s="230" customFormat="1">
      <c r="A331" s="208"/>
      <c r="B331" s="205"/>
      <c r="C331" s="354"/>
      <c r="D331" s="221"/>
      <c r="E331" s="206"/>
      <c r="F331" s="908"/>
      <c r="G331" s="207"/>
      <c r="I331" s="208"/>
    </row>
    <row r="332" spans="1:9" s="230" customFormat="1">
      <c r="A332" s="208"/>
      <c r="B332" s="205"/>
      <c r="C332" s="354"/>
      <c r="D332" s="221"/>
      <c r="E332" s="206"/>
      <c r="F332" s="908"/>
      <c r="G332" s="207"/>
      <c r="I332" s="208"/>
    </row>
    <row r="333" spans="1:9" s="220" customFormat="1">
      <c r="A333" s="220" t="s">
        <v>6</v>
      </c>
      <c r="B333" s="218"/>
      <c r="C333" s="352" t="s">
        <v>711</v>
      </c>
      <c r="D333" s="222"/>
      <c r="E333" s="203"/>
      <c r="F333" s="913"/>
      <c r="G333" s="204"/>
      <c r="I333" s="208"/>
    </row>
    <row r="334" spans="1:9" s="220" customFormat="1">
      <c r="B334" s="218"/>
      <c r="C334" s="352"/>
      <c r="D334" s="222"/>
      <c r="E334" s="203"/>
      <c r="F334" s="913"/>
      <c r="G334" s="204"/>
      <c r="I334" s="208"/>
    </row>
    <row r="335" spans="1:9" ht="38.25">
      <c r="A335" s="208"/>
      <c r="B335" s="205"/>
      <c r="C335" s="258" t="s">
        <v>712</v>
      </c>
      <c r="D335" s="235" t="s">
        <v>2393</v>
      </c>
      <c r="E335" s="206">
        <v>3475</v>
      </c>
      <c r="F335" s="908"/>
      <c r="G335" s="206">
        <f>E335*F335</f>
        <v>0</v>
      </c>
    </row>
    <row r="336" spans="1:9">
      <c r="A336" s="208"/>
      <c r="B336" s="205"/>
      <c r="C336" s="258"/>
      <c r="D336" s="235"/>
      <c r="E336" s="206"/>
      <c r="F336" s="908"/>
      <c r="G336" s="207"/>
    </row>
    <row r="337" spans="1:9">
      <c r="A337" s="208"/>
      <c r="B337" s="205"/>
      <c r="C337" s="258"/>
      <c r="D337" s="235"/>
      <c r="E337" s="206"/>
      <c r="F337" s="908"/>
      <c r="G337" s="207"/>
    </row>
    <row r="338" spans="1:9" s="220" customFormat="1">
      <c r="A338" s="220" t="s">
        <v>11</v>
      </c>
      <c r="B338" s="218"/>
      <c r="C338" s="352" t="s">
        <v>713</v>
      </c>
      <c r="D338" s="238"/>
      <c r="E338" s="203"/>
      <c r="F338" s="913"/>
      <c r="G338" s="204"/>
      <c r="I338" s="208"/>
    </row>
    <row r="339" spans="1:9" s="220" customFormat="1">
      <c r="B339" s="218"/>
      <c r="C339" s="352"/>
      <c r="D339" s="238"/>
      <c r="E339" s="203"/>
      <c r="F339" s="913"/>
      <c r="G339" s="204"/>
      <c r="I339" s="208"/>
    </row>
    <row r="340" spans="1:9">
      <c r="A340" s="208"/>
      <c r="B340" s="205"/>
      <c r="C340" s="209" t="s">
        <v>714</v>
      </c>
      <c r="D340" s="235"/>
      <c r="E340" s="206"/>
      <c r="F340" s="908"/>
      <c r="G340" s="207"/>
    </row>
    <row r="341" spans="1:9" ht="15">
      <c r="A341" s="208"/>
      <c r="B341" s="205"/>
      <c r="C341" s="209" t="s">
        <v>2399</v>
      </c>
      <c r="D341" s="235" t="s">
        <v>2398</v>
      </c>
      <c r="E341" s="206">
        <v>35</v>
      </c>
      <c r="F341" s="908"/>
      <c r="G341" s="206">
        <f>E341*F341</f>
        <v>0</v>
      </c>
    </row>
    <row r="342" spans="1:9">
      <c r="A342" s="208"/>
      <c r="B342" s="205"/>
      <c r="C342" s="209"/>
      <c r="D342" s="235"/>
      <c r="E342" s="206"/>
      <c r="F342" s="908"/>
      <c r="G342" s="207"/>
    </row>
    <row r="343" spans="1:9">
      <c r="A343" s="208"/>
      <c r="B343" s="205"/>
      <c r="C343" s="209"/>
      <c r="D343" s="235"/>
      <c r="E343" s="206"/>
      <c r="F343" s="908"/>
      <c r="G343" s="207"/>
    </row>
    <row r="344" spans="1:9" s="220" customFormat="1">
      <c r="A344" s="218" t="s">
        <v>14</v>
      </c>
      <c r="B344" s="218"/>
      <c r="C344" s="219" t="s">
        <v>715</v>
      </c>
      <c r="D344" s="238"/>
      <c r="E344" s="203"/>
      <c r="F344" s="913"/>
      <c r="G344" s="204"/>
      <c r="I344" s="208"/>
    </row>
    <row r="345" spans="1:9">
      <c r="A345" s="208"/>
      <c r="B345" s="205"/>
      <c r="C345" s="209"/>
      <c r="D345" s="235"/>
      <c r="E345" s="206"/>
      <c r="F345" s="908"/>
      <c r="G345" s="207"/>
    </row>
    <row r="346" spans="1:9" ht="38.25">
      <c r="A346" s="205"/>
      <c r="B346" s="205"/>
      <c r="C346" s="258" t="s">
        <v>716</v>
      </c>
      <c r="D346" s="235" t="s">
        <v>2393</v>
      </c>
      <c r="E346" s="206">
        <v>3475</v>
      </c>
      <c r="F346" s="908"/>
      <c r="G346" s="206">
        <f>E346*F346</f>
        <v>0</v>
      </c>
    </row>
    <row r="347" spans="1:9" s="230" customFormat="1">
      <c r="A347" s="208"/>
      <c r="B347" s="205"/>
      <c r="C347" s="209"/>
      <c r="D347" s="235"/>
      <c r="E347" s="206"/>
      <c r="F347" s="908"/>
      <c r="G347" s="207"/>
      <c r="I347" s="208"/>
    </row>
    <row r="348" spans="1:9" s="230" customFormat="1">
      <c r="A348" s="208"/>
      <c r="B348" s="205"/>
      <c r="C348" s="209"/>
      <c r="D348" s="235"/>
      <c r="E348" s="206"/>
      <c r="F348" s="908"/>
      <c r="G348" s="207"/>
      <c r="I348" s="208"/>
    </row>
    <row r="349" spans="1:9" s="270" customFormat="1">
      <c r="A349" s="218" t="s">
        <v>15</v>
      </c>
      <c r="B349" s="218"/>
      <c r="C349" s="219" t="s">
        <v>2407</v>
      </c>
      <c r="D349" s="220"/>
      <c r="E349" s="203"/>
      <c r="F349" s="913"/>
      <c r="G349" s="204"/>
      <c r="I349" s="208"/>
    </row>
    <row r="350" spans="1:9" s="270" customFormat="1">
      <c r="A350" s="218"/>
      <c r="B350" s="218"/>
      <c r="C350" s="219"/>
      <c r="D350" s="220"/>
      <c r="E350" s="203"/>
      <c r="F350" s="913"/>
      <c r="G350" s="204"/>
      <c r="I350" s="208"/>
    </row>
    <row r="351" spans="1:9" ht="55.5">
      <c r="A351" s="208"/>
      <c r="B351" s="205"/>
      <c r="C351" s="209" t="s">
        <v>2400</v>
      </c>
      <c r="D351" s="208"/>
      <c r="E351" s="206"/>
      <c r="F351" s="908"/>
      <c r="G351" s="207"/>
    </row>
    <row r="352" spans="1:9" ht="15">
      <c r="A352" s="208"/>
      <c r="B352" s="205"/>
      <c r="C352" s="209" t="s">
        <v>2401</v>
      </c>
      <c r="D352" s="235" t="s">
        <v>2393</v>
      </c>
      <c r="E352" s="206">
        <v>3475</v>
      </c>
      <c r="F352" s="908"/>
      <c r="G352" s="206">
        <f>E352*F352</f>
        <v>0</v>
      </c>
    </row>
    <row r="353" spans="1:9">
      <c r="A353" s="205"/>
      <c r="B353" s="205"/>
      <c r="C353" s="258"/>
      <c r="D353" s="210"/>
      <c r="E353" s="206"/>
      <c r="F353" s="908"/>
      <c r="G353" s="207"/>
    </row>
    <row r="354" spans="1:9">
      <c r="A354" s="205"/>
      <c r="B354" s="205"/>
      <c r="C354" s="258"/>
      <c r="D354" s="210"/>
      <c r="E354" s="206"/>
      <c r="F354" s="908"/>
      <c r="G354" s="207"/>
    </row>
    <row r="355" spans="1:9" s="220" customFormat="1">
      <c r="A355" s="218" t="s">
        <v>18</v>
      </c>
      <c r="B355" s="218"/>
      <c r="C355" s="352" t="s">
        <v>717</v>
      </c>
      <c r="E355" s="203"/>
      <c r="F355" s="913"/>
      <c r="G355" s="204"/>
      <c r="I355" s="208"/>
    </row>
    <row r="356" spans="1:9" ht="102">
      <c r="A356" s="205"/>
      <c r="B356" s="205"/>
      <c r="C356" s="258" t="s">
        <v>718</v>
      </c>
      <c r="D356" s="210" t="s">
        <v>13</v>
      </c>
      <c r="E356" s="206">
        <v>57</v>
      </c>
      <c r="F356" s="908"/>
      <c r="G356" s="206">
        <f>E356*F356</f>
        <v>0</v>
      </c>
    </row>
    <row r="357" spans="1:9">
      <c r="A357" s="205"/>
      <c r="B357" s="205"/>
      <c r="C357" s="258"/>
      <c r="D357" s="210"/>
      <c r="E357" s="206"/>
      <c r="F357" s="908"/>
      <c r="G357" s="207"/>
    </row>
    <row r="358" spans="1:9">
      <c r="A358" s="205"/>
      <c r="B358" s="205"/>
      <c r="C358" s="258"/>
      <c r="D358" s="208"/>
      <c r="E358" s="206"/>
      <c r="F358" s="908"/>
      <c r="G358" s="207"/>
    </row>
    <row r="359" spans="1:9" s="220" customFormat="1">
      <c r="A359" s="218" t="s">
        <v>21</v>
      </c>
      <c r="B359" s="218"/>
      <c r="C359" s="352" t="s">
        <v>719</v>
      </c>
      <c r="E359" s="203"/>
      <c r="F359" s="913"/>
      <c r="G359" s="204"/>
      <c r="I359" s="208"/>
    </row>
    <row r="360" spans="1:9">
      <c r="A360" s="205"/>
      <c r="B360" s="205"/>
      <c r="C360" s="258"/>
      <c r="D360" s="208"/>
      <c r="E360" s="206"/>
      <c r="F360" s="908"/>
      <c r="G360" s="207"/>
    </row>
    <row r="361" spans="1:9" ht="51">
      <c r="A361" s="205"/>
      <c r="B361" s="205"/>
      <c r="C361" s="258" t="s">
        <v>720</v>
      </c>
      <c r="D361" s="208"/>
      <c r="E361" s="206"/>
      <c r="F361" s="908"/>
      <c r="G361" s="207"/>
    </row>
    <row r="362" spans="1:9">
      <c r="A362" s="205"/>
      <c r="B362" s="205"/>
      <c r="C362" s="258"/>
      <c r="D362" s="210" t="s">
        <v>13</v>
      </c>
      <c r="E362" s="206">
        <v>719</v>
      </c>
      <c r="F362" s="908"/>
      <c r="G362" s="207">
        <f>E362*F362</f>
        <v>0</v>
      </c>
    </row>
    <row r="363" spans="1:9">
      <c r="A363" s="205"/>
      <c r="B363" s="205"/>
      <c r="C363" s="258"/>
      <c r="D363" s="210"/>
      <c r="E363" s="206"/>
      <c r="F363" s="908"/>
      <c r="G363" s="207"/>
    </row>
    <row r="364" spans="1:9">
      <c r="A364" s="205"/>
      <c r="B364" s="205"/>
      <c r="C364" s="258"/>
      <c r="D364" s="210"/>
      <c r="E364" s="206"/>
      <c r="F364" s="908"/>
      <c r="G364" s="207"/>
    </row>
    <row r="365" spans="1:9">
      <c r="A365" s="205"/>
      <c r="B365" s="205"/>
      <c r="C365" s="258"/>
      <c r="D365" s="210"/>
      <c r="E365" s="206"/>
      <c r="F365" s="908"/>
      <c r="G365" s="207"/>
    </row>
    <row r="366" spans="1:9" s="220" customFormat="1">
      <c r="A366" s="218" t="s">
        <v>22</v>
      </c>
      <c r="B366" s="218"/>
      <c r="C366" s="352" t="s">
        <v>721</v>
      </c>
      <c r="D366" s="201"/>
      <c r="E366" s="203"/>
      <c r="F366" s="913"/>
      <c r="G366" s="204"/>
      <c r="I366" s="208"/>
    </row>
    <row r="367" spans="1:9">
      <c r="A367" s="205"/>
      <c r="B367" s="205"/>
      <c r="C367" s="258"/>
      <c r="D367" s="210"/>
      <c r="E367" s="206"/>
      <c r="F367" s="920"/>
      <c r="G367" s="207"/>
    </row>
    <row r="368" spans="1:9" ht="38.25">
      <c r="A368" s="205"/>
      <c r="B368" s="205"/>
      <c r="C368" s="219" t="s">
        <v>722</v>
      </c>
      <c r="D368" s="210"/>
      <c r="E368" s="206"/>
      <c r="F368" s="920"/>
      <c r="G368" s="207"/>
    </row>
    <row r="369" spans="1:9">
      <c r="A369" s="205"/>
      <c r="B369" s="205"/>
      <c r="C369" s="219"/>
      <c r="D369" s="210"/>
      <c r="E369" s="206"/>
      <c r="F369" s="920"/>
      <c r="G369" s="207"/>
    </row>
    <row r="370" spans="1:9">
      <c r="A370" s="205"/>
      <c r="B370" s="205"/>
      <c r="C370" s="219" t="s">
        <v>723</v>
      </c>
      <c r="D370" s="210"/>
      <c r="E370" s="206"/>
      <c r="F370" s="920"/>
      <c r="G370" s="207"/>
    </row>
    <row r="371" spans="1:9" ht="25.5">
      <c r="A371" s="205"/>
      <c r="B371" s="205"/>
      <c r="C371" s="245" t="s">
        <v>724</v>
      </c>
      <c r="D371" s="210"/>
      <c r="E371" s="206"/>
      <c r="F371" s="920"/>
      <c r="G371" s="207"/>
    </row>
    <row r="372" spans="1:9">
      <c r="A372" s="205"/>
      <c r="B372" s="205"/>
      <c r="C372" s="211" t="s">
        <v>725</v>
      </c>
      <c r="D372" s="210" t="s">
        <v>13</v>
      </c>
      <c r="E372" s="206">
        <v>17</v>
      </c>
      <c r="F372" s="908"/>
      <c r="G372" s="207">
        <f>E372*F372</f>
        <v>0</v>
      </c>
    </row>
    <row r="373" spans="1:9">
      <c r="A373" s="205"/>
      <c r="B373" s="205"/>
      <c r="C373" s="211" t="s">
        <v>726</v>
      </c>
      <c r="D373" s="210" t="s">
        <v>13</v>
      </c>
      <c r="E373" s="206">
        <v>16</v>
      </c>
      <c r="F373" s="908"/>
      <c r="G373" s="207">
        <f>E373*F373</f>
        <v>0</v>
      </c>
    </row>
    <row r="374" spans="1:9">
      <c r="A374" s="205"/>
      <c r="B374" s="205"/>
      <c r="C374" s="211" t="s">
        <v>727</v>
      </c>
      <c r="D374" s="210" t="s">
        <v>13</v>
      </c>
      <c r="E374" s="206">
        <v>4</v>
      </c>
      <c r="F374" s="908"/>
      <c r="G374" s="207">
        <f>E374*F374</f>
        <v>0</v>
      </c>
    </row>
    <row r="375" spans="1:9">
      <c r="A375" s="205"/>
      <c r="B375" s="205"/>
      <c r="C375" s="211" t="s">
        <v>728</v>
      </c>
      <c r="D375" s="210" t="s">
        <v>13</v>
      </c>
      <c r="E375" s="206">
        <v>8</v>
      </c>
      <c r="F375" s="908"/>
      <c r="G375" s="207">
        <f>E375*F375</f>
        <v>0</v>
      </c>
    </row>
    <row r="376" spans="1:9">
      <c r="A376" s="205"/>
      <c r="B376" s="205"/>
      <c r="C376" s="211" t="s">
        <v>729</v>
      </c>
      <c r="D376" s="210" t="s">
        <v>13</v>
      </c>
      <c r="E376" s="206">
        <v>12</v>
      </c>
      <c r="F376" s="908"/>
      <c r="G376" s="207">
        <f>E376*F376</f>
        <v>0</v>
      </c>
    </row>
    <row r="377" spans="1:9">
      <c r="C377" s="271"/>
      <c r="F377" s="914"/>
    </row>
    <row r="378" spans="1:9" s="220" customFormat="1">
      <c r="A378" s="218"/>
      <c r="B378" s="218"/>
      <c r="C378" s="219" t="s">
        <v>730</v>
      </c>
      <c r="D378" s="201"/>
      <c r="E378" s="203"/>
      <c r="F378" s="924"/>
      <c r="G378" s="204"/>
      <c r="I378" s="208"/>
    </row>
    <row r="379" spans="1:9">
      <c r="A379" s="205"/>
      <c r="B379" s="205"/>
      <c r="C379" s="245" t="s">
        <v>731</v>
      </c>
      <c r="D379" s="210"/>
      <c r="E379" s="206"/>
      <c r="F379" s="908"/>
      <c r="G379" s="207"/>
    </row>
    <row r="380" spans="1:9">
      <c r="A380" s="205"/>
      <c r="B380" s="205"/>
      <c r="C380" s="209" t="s">
        <v>732</v>
      </c>
      <c r="D380" s="210" t="s">
        <v>13</v>
      </c>
      <c r="E380" s="206">
        <v>75</v>
      </c>
      <c r="F380" s="908"/>
      <c r="G380" s="207">
        <f>E380*F380</f>
        <v>0</v>
      </c>
    </row>
    <row r="381" spans="1:9">
      <c r="A381" s="205"/>
      <c r="B381" s="205"/>
      <c r="C381" s="209" t="s">
        <v>733</v>
      </c>
      <c r="D381" s="210"/>
      <c r="E381" s="206"/>
      <c r="F381" s="921"/>
      <c r="G381" s="207"/>
    </row>
    <row r="382" spans="1:9">
      <c r="A382" s="205"/>
      <c r="B382" s="205"/>
      <c r="C382" s="245" t="s">
        <v>734</v>
      </c>
      <c r="D382" s="210" t="s">
        <v>13</v>
      </c>
      <c r="E382" s="206">
        <v>75</v>
      </c>
      <c r="F382" s="908"/>
      <c r="G382" s="207">
        <f>E382*F382</f>
        <v>0</v>
      </c>
    </row>
    <row r="383" spans="1:9">
      <c r="A383" s="205"/>
      <c r="B383" s="205"/>
      <c r="C383" s="362" t="s">
        <v>735</v>
      </c>
      <c r="D383" s="210" t="s">
        <v>13</v>
      </c>
      <c r="E383" s="206">
        <v>75</v>
      </c>
      <c r="F383" s="908"/>
      <c r="G383" s="207">
        <f>E383*F383</f>
        <v>0</v>
      </c>
    </row>
    <row r="384" spans="1:9" ht="25.5">
      <c r="A384" s="205"/>
      <c r="B384" s="205"/>
      <c r="C384" s="245" t="s">
        <v>736</v>
      </c>
      <c r="D384" s="210" t="s">
        <v>13</v>
      </c>
      <c r="E384" s="206">
        <v>494</v>
      </c>
      <c r="F384" s="908"/>
      <c r="G384" s="207">
        <f>E384*F384</f>
        <v>0</v>
      </c>
    </row>
    <row r="385" spans="1:9">
      <c r="A385" s="252"/>
      <c r="B385" s="252"/>
      <c r="C385" s="368"/>
      <c r="D385" s="273"/>
      <c r="E385" s="254"/>
      <c r="F385" s="922"/>
      <c r="G385" s="206"/>
      <c r="H385" s="230"/>
    </row>
    <row r="386" spans="1:9">
      <c r="A386" s="252"/>
      <c r="B386" s="252"/>
      <c r="C386" s="368"/>
      <c r="D386" s="273"/>
      <c r="E386" s="254"/>
      <c r="F386" s="922"/>
      <c r="G386" s="206"/>
    </row>
    <row r="387" spans="1:9">
      <c r="A387" s="252"/>
      <c r="B387" s="252"/>
      <c r="C387" s="368"/>
      <c r="D387" s="273"/>
      <c r="E387" s="254"/>
      <c r="F387" s="922"/>
      <c r="G387" s="206"/>
    </row>
    <row r="388" spans="1:9">
      <c r="A388" s="252"/>
      <c r="B388" s="252"/>
      <c r="C388" s="368"/>
      <c r="D388" s="273"/>
      <c r="E388" s="254"/>
      <c r="F388" s="922"/>
      <c r="G388" s="206"/>
    </row>
    <row r="389" spans="1:9">
      <c r="A389" s="264"/>
      <c r="B389" s="226"/>
      <c r="C389" s="356" t="s">
        <v>737</v>
      </c>
      <c r="D389" s="227"/>
      <c r="E389" s="228"/>
      <c r="F389" s="915"/>
      <c r="G389" s="229">
        <f>SUM(G333:G385)</f>
        <v>0</v>
      </c>
    </row>
    <row r="390" spans="1:9">
      <c r="A390" s="231"/>
      <c r="B390" s="231"/>
      <c r="C390" s="276"/>
      <c r="D390" s="274"/>
      <c r="E390" s="233"/>
      <c r="F390" s="916"/>
      <c r="G390" s="234"/>
    </row>
    <row r="391" spans="1:9">
      <c r="A391" s="231"/>
      <c r="B391" s="231"/>
      <c r="C391" s="276"/>
      <c r="D391" s="274"/>
      <c r="E391" s="233"/>
      <c r="F391" s="916"/>
      <c r="G391" s="234"/>
    </row>
    <row r="392" spans="1:9">
      <c r="A392" s="205"/>
      <c r="B392" s="205"/>
      <c r="C392" s="354" t="s">
        <v>738</v>
      </c>
      <c r="D392" s="216"/>
      <c r="E392" s="206"/>
      <c r="F392" s="908"/>
      <c r="G392" s="207"/>
    </row>
    <row r="393" spans="1:9">
      <c r="A393" s="205"/>
      <c r="B393" s="205"/>
      <c r="C393" s="354"/>
      <c r="D393" s="216"/>
      <c r="E393" s="206"/>
      <c r="F393" s="908"/>
      <c r="G393" s="207"/>
    </row>
    <row r="394" spans="1:9">
      <c r="A394" s="205"/>
      <c r="B394" s="205"/>
      <c r="C394" s="354"/>
      <c r="D394" s="216"/>
      <c r="E394" s="206"/>
      <c r="F394" s="908"/>
      <c r="G394" s="207"/>
    </row>
    <row r="395" spans="1:9" s="220" customFormat="1">
      <c r="A395" s="218" t="s">
        <v>6</v>
      </c>
      <c r="B395" s="218"/>
      <c r="C395" s="352" t="s">
        <v>739</v>
      </c>
      <c r="D395" s="201"/>
      <c r="E395" s="203"/>
      <c r="F395" s="913"/>
      <c r="G395" s="204"/>
      <c r="I395" s="208"/>
    </row>
    <row r="396" spans="1:9" s="220" customFormat="1">
      <c r="A396" s="218"/>
      <c r="B396" s="218"/>
      <c r="C396" s="352"/>
      <c r="D396" s="201"/>
      <c r="E396" s="203"/>
      <c r="F396" s="913"/>
      <c r="G396" s="204"/>
      <c r="I396" s="208"/>
    </row>
    <row r="397" spans="1:9" ht="89.25">
      <c r="A397" s="205"/>
      <c r="B397" s="205"/>
      <c r="C397" s="333" t="s">
        <v>740</v>
      </c>
      <c r="D397" s="210"/>
      <c r="E397" s="206"/>
      <c r="F397" s="908"/>
      <c r="G397" s="207"/>
    </row>
    <row r="398" spans="1:9">
      <c r="A398" s="205"/>
      <c r="B398" s="205"/>
      <c r="C398" s="258" t="s">
        <v>741</v>
      </c>
      <c r="D398" s="210" t="s">
        <v>742</v>
      </c>
      <c r="E398" s="206">
        <v>20</v>
      </c>
      <c r="F398" s="908"/>
      <c r="G398" s="207">
        <f t="shared" ref="G398:G404" si="0">E398*F398</f>
        <v>0</v>
      </c>
    </row>
    <row r="399" spans="1:9">
      <c r="A399" s="205"/>
      <c r="B399" s="205"/>
      <c r="C399" s="258" t="s">
        <v>743</v>
      </c>
      <c r="D399" s="210" t="s">
        <v>742</v>
      </c>
      <c r="E399" s="206">
        <v>174</v>
      </c>
      <c r="F399" s="908"/>
      <c r="G399" s="207">
        <f t="shared" si="0"/>
        <v>0</v>
      </c>
    </row>
    <row r="400" spans="1:9">
      <c r="A400" s="205"/>
      <c r="B400" s="205"/>
      <c r="C400" s="258" t="s">
        <v>744</v>
      </c>
      <c r="D400" s="210" t="s">
        <v>742</v>
      </c>
      <c r="E400" s="206">
        <v>3</v>
      </c>
      <c r="F400" s="908"/>
      <c r="G400" s="207">
        <f t="shared" si="0"/>
        <v>0</v>
      </c>
    </row>
    <row r="401" spans="1:9">
      <c r="A401" s="205"/>
      <c r="B401" s="205"/>
      <c r="C401" s="258" t="s">
        <v>2134</v>
      </c>
      <c r="D401" s="210" t="s">
        <v>742</v>
      </c>
      <c r="E401" s="206">
        <v>12</v>
      </c>
      <c r="F401" s="908"/>
      <c r="G401" s="207">
        <f t="shared" si="0"/>
        <v>0</v>
      </c>
    </row>
    <row r="402" spans="1:9">
      <c r="A402" s="205"/>
      <c r="B402" s="205"/>
      <c r="C402" s="258" t="s">
        <v>745</v>
      </c>
      <c r="D402" s="210" t="s">
        <v>742</v>
      </c>
      <c r="E402" s="206">
        <v>244</v>
      </c>
      <c r="F402" s="908"/>
      <c r="G402" s="207">
        <f t="shared" si="0"/>
        <v>0</v>
      </c>
    </row>
    <row r="403" spans="1:9">
      <c r="A403" s="205"/>
      <c r="B403" s="205"/>
      <c r="C403" s="258" t="s">
        <v>746</v>
      </c>
      <c r="D403" s="273" t="s">
        <v>13</v>
      </c>
      <c r="E403" s="206">
        <v>2</v>
      </c>
      <c r="F403" s="908"/>
      <c r="G403" s="207">
        <f t="shared" si="0"/>
        <v>0</v>
      </c>
    </row>
    <row r="404" spans="1:9" ht="15">
      <c r="A404" s="205"/>
      <c r="B404" s="205"/>
      <c r="C404" s="362" t="s">
        <v>747</v>
      </c>
      <c r="D404" s="273" t="s">
        <v>2393</v>
      </c>
      <c r="E404" s="254">
        <v>103</v>
      </c>
      <c r="F404" s="922"/>
      <c r="G404" s="206">
        <f t="shared" si="0"/>
        <v>0</v>
      </c>
    </row>
    <row r="405" spans="1:9" s="224" customFormat="1">
      <c r="A405" s="212"/>
      <c r="B405" s="212"/>
      <c r="C405" s="353"/>
      <c r="D405" s="213"/>
      <c r="E405" s="214"/>
      <c r="F405" s="914"/>
      <c r="G405" s="215"/>
      <c r="I405" s="208"/>
    </row>
    <row r="406" spans="1:9" s="224" customFormat="1">
      <c r="A406" s="212"/>
      <c r="B406" s="212"/>
      <c r="C406" s="353"/>
      <c r="D406" s="213"/>
      <c r="E406" s="214"/>
      <c r="F406" s="914"/>
      <c r="G406" s="215"/>
      <c r="I406" s="208"/>
    </row>
    <row r="407" spans="1:9" s="220" customFormat="1">
      <c r="A407" s="218" t="s">
        <v>11</v>
      </c>
      <c r="B407" s="218"/>
      <c r="C407" s="352" t="s">
        <v>748</v>
      </c>
      <c r="D407" s="201"/>
      <c r="F407" s="913"/>
      <c r="G407" s="204"/>
      <c r="I407" s="208"/>
    </row>
    <row r="408" spans="1:9" s="230" customFormat="1" ht="191.25">
      <c r="A408" s="205"/>
      <c r="B408" s="205"/>
      <c r="C408" s="258" t="s">
        <v>749</v>
      </c>
      <c r="D408" s="210"/>
      <c r="E408" s="203"/>
      <c r="F408" s="908"/>
      <c r="G408" s="207"/>
      <c r="I408" s="208"/>
    </row>
    <row r="409" spans="1:9" s="230" customFormat="1">
      <c r="A409" s="205"/>
      <c r="B409" s="205"/>
      <c r="C409" s="258" t="s">
        <v>750</v>
      </c>
      <c r="D409" s="210"/>
      <c r="E409" s="206"/>
      <c r="F409" s="908"/>
      <c r="G409" s="207"/>
      <c r="I409" s="208"/>
    </row>
    <row r="410" spans="1:9">
      <c r="A410" s="205"/>
      <c r="B410" s="205"/>
      <c r="C410" s="258" t="s">
        <v>751</v>
      </c>
      <c r="D410" s="210" t="s">
        <v>13</v>
      </c>
      <c r="E410" s="206">
        <v>5</v>
      </c>
      <c r="F410" s="908"/>
      <c r="G410" s="207">
        <f>E410*F410</f>
        <v>0</v>
      </c>
    </row>
    <row r="411" spans="1:9">
      <c r="A411" s="205"/>
      <c r="B411" s="205"/>
      <c r="C411" s="258" t="s">
        <v>752</v>
      </c>
      <c r="D411" s="210" t="s">
        <v>13</v>
      </c>
      <c r="E411" s="206">
        <v>2</v>
      </c>
      <c r="F411" s="908"/>
      <c r="G411" s="207">
        <f>E411*F411</f>
        <v>0</v>
      </c>
    </row>
    <row r="412" spans="1:9">
      <c r="A412" s="205"/>
      <c r="B412" s="205"/>
      <c r="C412" s="258"/>
      <c r="D412" s="210"/>
      <c r="E412" s="206"/>
      <c r="F412" s="908"/>
      <c r="G412" s="207"/>
    </row>
    <row r="413" spans="1:9">
      <c r="F413" s="914"/>
    </row>
    <row r="414" spans="1:9">
      <c r="F414" s="914"/>
    </row>
    <row r="415" spans="1:9">
      <c r="F415" s="914"/>
      <c r="H415" s="230"/>
    </row>
    <row r="416" spans="1:9">
      <c r="A416" s="226"/>
      <c r="B416" s="226"/>
      <c r="C416" s="356" t="s">
        <v>753</v>
      </c>
      <c r="D416" s="227"/>
      <c r="E416" s="228"/>
      <c r="F416" s="915"/>
      <c r="G416" s="275">
        <f>SUM(G396:G411)</f>
        <v>0</v>
      </c>
    </row>
    <row r="417" spans="1:7">
      <c r="A417" s="231"/>
      <c r="B417" s="231"/>
      <c r="C417" s="276"/>
      <c r="D417" s="274"/>
      <c r="E417" s="233"/>
      <c r="F417" s="914"/>
    </row>
    <row r="418" spans="1:7">
      <c r="A418" s="231"/>
      <c r="B418" s="231"/>
      <c r="C418" s="276"/>
      <c r="D418" s="276"/>
      <c r="E418" s="233"/>
      <c r="F418" s="916"/>
      <c r="G418" s="233"/>
    </row>
    <row r="419" spans="1:7">
      <c r="A419" s="252"/>
      <c r="B419" s="252"/>
      <c r="C419" s="368"/>
      <c r="D419" s="272"/>
      <c r="E419" s="206"/>
      <c r="F419" s="922"/>
      <c r="G419" s="254"/>
    </row>
    <row r="420" spans="1:7">
      <c r="A420" s="252"/>
      <c r="B420" s="252"/>
      <c r="C420" s="352" t="s">
        <v>754</v>
      </c>
      <c r="D420" s="221"/>
      <c r="E420" s="206"/>
      <c r="F420" s="922"/>
      <c r="G420" s="254"/>
    </row>
    <row r="421" spans="1:7">
      <c r="A421" s="252"/>
      <c r="B421" s="252"/>
      <c r="C421" s="352"/>
      <c r="D421" s="221"/>
      <c r="E421" s="206"/>
      <c r="F421" s="922"/>
      <c r="G421" s="254"/>
    </row>
    <row r="422" spans="1:7">
      <c r="A422" s="252"/>
      <c r="B422" s="252"/>
      <c r="C422" s="209"/>
      <c r="D422" s="253"/>
      <c r="E422" s="254"/>
      <c r="F422" s="922"/>
      <c r="G422" s="254"/>
    </row>
    <row r="423" spans="1:7" ht="25.5">
      <c r="A423" s="205" t="s">
        <v>6</v>
      </c>
      <c r="B423" s="252"/>
      <c r="C423" s="369" t="s">
        <v>2359</v>
      </c>
      <c r="D423" s="277" t="s">
        <v>13</v>
      </c>
      <c r="E423" s="254">
        <v>30</v>
      </c>
      <c r="F423" s="922"/>
      <c r="G423" s="206">
        <f>E423*F423</f>
        <v>0</v>
      </c>
    </row>
    <row r="424" spans="1:7">
      <c r="A424" s="252"/>
      <c r="B424" s="205"/>
      <c r="C424" s="245" t="s">
        <v>2360</v>
      </c>
      <c r="D424" s="277" t="s">
        <v>13</v>
      </c>
      <c r="E424" s="254">
        <v>20</v>
      </c>
      <c r="F424" s="922"/>
      <c r="G424" s="206">
        <f>E424*F424</f>
        <v>0</v>
      </c>
    </row>
    <row r="425" spans="1:7">
      <c r="A425" s="252"/>
      <c r="B425" s="205"/>
      <c r="C425" s="245"/>
      <c r="D425" s="277"/>
      <c r="E425" s="254"/>
      <c r="F425" s="922"/>
      <c r="G425" s="206"/>
    </row>
    <row r="426" spans="1:7">
      <c r="A426" s="252"/>
      <c r="B426" s="262"/>
      <c r="C426" s="245"/>
      <c r="D426" s="277"/>
      <c r="E426" s="254"/>
      <c r="F426" s="922"/>
      <c r="G426" s="254"/>
    </row>
    <row r="427" spans="1:7">
      <c r="A427" s="252"/>
      <c r="B427" s="262"/>
      <c r="C427" s="245"/>
      <c r="D427" s="277"/>
      <c r="E427" s="254"/>
      <c r="F427" s="922"/>
      <c r="G427" s="254"/>
    </row>
    <row r="428" spans="1:7">
      <c r="A428" s="261"/>
      <c r="B428" s="205"/>
      <c r="C428" s="258"/>
      <c r="D428" s="210"/>
      <c r="E428" s="254"/>
      <c r="F428" s="920"/>
      <c r="G428" s="278"/>
    </row>
    <row r="429" spans="1:7">
      <c r="A429" s="264"/>
      <c r="B429" s="226"/>
      <c r="C429" s="356" t="s">
        <v>755</v>
      </c>
      <c r="D429" s="227"/>
      <c r="E429" s="228"/>
      <c r="F429" s="925"/>
      <c r="G429" s="229">
        <f>SUM(G423:G428)</f>
        <v>0</v>
      </c>
    </row>
    <row r="430" spans="1:7">
      <c r="A430" s="205"/>
      <c r="B430" s="205"/>
      <c r="C430" s="366"/>
      <c r="D430" s="253"/>
      <c r="E430" s="254"/>
      <c r="F430" s="926"/>
      <c r="G430" s="278"/>
    </row>
    <row r="431" spans="1:7">
      <c r="C431" s="357"/>
      <c r="D431" s="232"/>
      <c r="E431" s="233"/>
      <c r="F431" s="927"/>
      <c r="G431" s="279"/>
    </row>
    <row r="432" spans="1:7">
      <c r="A432" s="205"/>
      <c r="B432" s="205"/>
      <c r="C432" s="366"/>
      <c r="D432" s="253"/>
      <c r="E432" s="254"/>
      <c r="F432" s="926"/>
      <c r="G432" s="278"/>
    </row>
    <row r="433" spans="1:9">
      <c r="A433" s="205"/>
      <c r="B433" s="205"/>
      <c r="C433" s="366"/>
      <c r="D433" s="253"/>
      <c r="E433" s="254"/>
      <c r="F433" s="908"/>
      <c r="G433" s="207"/>
    </row>
    <row r="434" spans="1:9">
      <c r="A434" s="205"/>
      <c r="B434" s="205"/>
      <c r="C434" s="366"/>
      <c r="D434" s="253"/>
      <c r="E434" s="254"/>
      <c r="F434" s="908"/>
      <c r="G434" s="207"/>
    </row>
    <row r="435" spans="1:9">
      <c r="A435" s="205"/>
      <c r="B435" s="205"/>
      <c r="C435" s="370" t="s">
        <v>756</v>
      </c>
      <c r="D435" s="280"/>
      <c r="E435" s="221"/>
      <c r="F435" s="908"/>
      <c r="G435" s="207"/>
    </row>
    <row r="436" spans="1:9">
      <c r="A436" s="205"/>
      <c r="B436" s="205"/>
      <c r="C436" s="370"/>
      <c r="D436" s="280"/>
      <c r="E436" s="221"/>
      <c r="F436" s="908"/>
      <c r="G436" s="207"/>
    </row>
    <row r="437" spans="1:9">
      <c r="A437" s="205"/>
      <c r="B437" s="205"/>
      <c r="C437" s="366"/>
      <c r="D437" s="280"/>
      <c r="E437" s="221"/>
      <c r="F437" s="908"/>
      <c r="G437" s="207"/>
    </row>
    <row r="438" spans="1:9" s="220" customFormat="1">
      <c r="A438" s="218" t="s">
        <v>6</v>
      </c>
      <c r="B438" s="218"/>
      <c r="C438" s="352" t="s">
        <v>757</v>
      </c>
      <c r="E438" s="281"/>
      <c r="F438" s="913"/>
      <c r="G438" s="204"/>
      <c r="I438" s="208"/>
    </row>
    <row r="439" spans="1:9" ht="63.75">
      <c r="A439" s="205"/>
      <c r="B439" s="205"/>
      <c r="C439" s="258" t="s">
        <v>758</v>
      </c>
      <c r="D439" s="235" t="s">
        <v>2393</v>
      </c>
      <c r="E439" s="265">
        <v>8264</v>
      </c>
      <c r="F439" s="908"/>
      <c r="G439" s="206">
        <f>E439*F439</f>
        <v>0</v>
      </c>
    </row>
    <row r="440" spans="1:9">
      <c r="A440" s="208"/>
      <c r="B440" s="262"/>
      <c r="C440" s="258"/>
      <c r="D440" s="235"/>
      <c r="E440" s="206"/>
      <c r="F440" s="908"/>
      <c r="G440" s="207"/>
    </row>
    <row r="441" spans="1:9">
      <c r="A441" s="230"/>
      <c r="B441" s="252"/>
      <c r="C441" s="366"/>
      <c r="D441" s="253"/>
      <c r="E441" s="254"/>
      <c r="F441" s="928"/>
      <c r="G441" s="282"/>
    </row>
    <row r="442" spans="1:9">
      <c r="A442" s="205"/>
      <c r="B442" s="262"/>
      <c r="C442" s="258"/>
      <c r="D442" s="235"/>
      <c r="E442" s="206"/>
      <c r="F442" s="908"/>
      <c r="G442" s="207"/>
    </row>
    <row r="443" spans="1:9">
      <c r="A443" s="261"/>
      <c r="B443" s="262"/>
      <c r="C443" s="258"/>
      <c r="D443" s="235"/>
      <c r="E443" s="206"/>
      <c r="F443" s="920"/>
      <c r="G443" s="278"/>
    </row>
    <row r="444" spans="1:9">
      <c r="A444" s="226"/>
      <c r="B444" s="226"/>
      <c r="C444" s="356" t="s">
        <v>2637</v>
      </c>
      <c r="D444" s="227"/>
      <c r="E444" s="228"/>
      <c r="F444" s="915"/>
      <c r="G444" s="229">
        <f>SUM(G438:G443)</f>
        <v>0</v>
      </c>
    </row>
    <row r="445" spans="1:9" s="224" customFormat="1">
      <c r="A445" s="231"/>
      <c r="B445" s="231"/>
      <c r="C445" s="357"/>
      <c r="D445" s="283"/>
      <c r="E445" s="267"/>
      <c r="F445" s="233"/>
      <c r="G445" s="284"/>
      <c r="I445" s="208"/>
    </row>
    <row r="446" spans="1:9" s="224" customFormat="1">
      <c r="A446" s="231"/>
      <c r="B446" s="231"/>
      <c r="C446" s="357"/>
      <c r="D446" s="232"/>
      <c r="E446" s="233"/>
      <c r="F446" s="233"/>
      <c r="G446" s="284"/>
      <c r="I446" s="208"/>
    </row>
    <row r="447" spans="1:9" s="224" customFormat="1">
      <c r="A447" s="231"/>
      <c r="B447" s="231"/>
      <c r="C447" s="357"/>
      <c r="D447" s="232"/>
      <c r="E447" s="233"/>
      <c r="F447" s="233"/>
      <c r="G447" s="284"/>
      <c r="I447" s="208"/>
    </row>
    <row r="448" spans="1:9" s="224" customFormat="1">
      <c r="A448" s="231"/>
      <c r="B448" s="231"/>
      <c r="C448" s="357"/>
      <c r="D448" s="232"/>
      <c r="E448" s="233"/>
      <c r="F448" s="233"/>
      <c r="G448" s="284"/>
      <c r="I448" s="208"/>
    </row>
    <row r="449" spans="1:9" s="224" customFormat="1">
      <c r="A449" s="231"/>
      <c r="B449" s="231"/>
      <c r="C449" s="357"/>
      <c r="D449" s="232"/>
      <c r="E449" s="233"/>
      <c r="F449" s="233"/>
      <c r="G449" s="284"/>
      <c r="I449" s="208"/>
    </row>
    <row r="450" spans="1:9">
      <c r="A450" s="252"/>
      <c r="B450" s="252"/>
      <c r="C450" s="258"/>
      <c r="D450" s="210"/>
      <c r="E450" s="256"/>
      <c r="F450" s="206"/>
      <c r="G450" s="207"/>
    </row>
    <row r="451" spans="1:9">
      <c r="A451" s="285"/>
      <c r="B451" s="285"/>
      <c r="C451" s="371"/>
      <c r="D451" s="286"/>
      <c r="E451" s="287"/>
      <c r="F451" s="287"/>
      <c r="G451" s="288"/>
    </row>
    <row r="452" spans="1:9" ht="13.5" thickBot="1">
      <c r="A452" s="289"/>
      <c r="B452" s="289"/>
      <c r="C452" s="372" t="s">
        <v>452</v>
      </c>
      <c r="D452" s="290"/>
      <c r="E452" s="291"/>
      <c r="F452" s="291"/>
      <c r="G452" s="292"/>
    </row>
    <row r="453" spans="1:9" ht="13.5" thickTop="1">
      <c r="A453" s="252"/>
      <c r="B453" s="252"/>
      <c r="C453" s="369"/>
      <c r="D453" s="277"/>
      <c r="E453" s="254"/>
      <c r="F453" s="206"/>
      <c r="G453" s="207"/>
    </row>
    <row r="454" spans="1:9">
      <c r="A454" s="252"/>
      <c r="B454" s="252"/>
      <c r="C454" s="369" t="s">
        <v>759</v>
      </c>
      <c r="D454" s="277"/>
      <c r="E454" s="254"/>
      <c r="F454" s="206"/>
      <c r="G454" s="207">
        <f>G66</f>
        <v>0</v>
      </c>
    </row>
    <row r="455" spans="1:9">
      <c r="A455" s="252"/>
      <c r="B455" s="252"/>
      <c r="C455" s="369" t="s">
        <v>590</v>
      </c>
      <c r="D455" s="277"/>
      <c r="E455" s="206"/>
      <c r="F455" s="206"/>
      <c r="G455" s="207">
        <f>G113</f>
        <v>0</v>
      </c>
    </row>
    <row r="456" spans="1:9">
      <c r="A456" s="252"/>
      <c r="B456" s="252"/>
      <c r="C456" s="369" t="s">
        <v>613</v>
      </c>
      <c r="D456" s="277"/>
      <c r="E456" s="206"/>
      <c r="F456" s="206"/>
      <c r="G456" s="207">
        <f>G244</f>
        <v>0</v>
      </c>
    </row>
    <row r="457" spans="1:9">
      <c r="A457" s="252"/>
      <c r="B457" s="252"/>
      <c r="C457" s="369" t="s">
        <v>672</v>
      </c>
      <c r="D457" s="277"/>
      <c r="E457" s="206"/>
      <c r="F457" s="254"/>
      <c r="G457" s="293">
        <f>G277</f>
        <v>0</v>
      </c>
    </row>
    <row r="458" spans="1:9">
      <c r="A458" s="252"/>
      <c r="B458" s="252"/>
      <c r="C458" s="369" t="s">
        <v>690</v>
      </c>
      <c r="D458" s="277"/>
      <c r="E458" s="206"/>
      <c r="F458" s="254"/>
      <c r="G458" s="293">
        <f>G325</f>
        <v>0</v>
      </c>
    </row>
    <row r="459" spans="1:9">
      <c r="A459" s="252"/>
      <c r="B459" s="252"/>
      <c r="C459" s="369" t="s">
        <v>760</v>
      </c>
      <c r="D459" s="277"/>
      <c r="E459" s="206"/>
      <c r="F459" s="206"/>
      <c r="G459" s="207">
        <f>G389</f>
        <v>0</v>
      </c>
    </row>
    <row r="460" spans="1:9">
      <c r="A460" s="252"/>
      <c r="B460" s="205"/>
      <c r="C460" s="369" t="s">
        <v>738</v>
      </c>
      <c r="D460" s="277"/>
      <c r="E460" s="206"/>
      <c r="F460" s="206"/>
      <c r="G460" s="207">
        <f>G416</f>
        <v>0</v>
      </c>
    </row>
    <row r="461" spans="1:9">
      <c r="A461" s="252"/>
      <c r="B461" s="205"/>
      <c r="C461" s="369" t="s">
        <v>754</v>
      </c>
      <c r="D461" s="277"/>
      <c r="E461" s="206"/>
      <c r="F461" s="206"/>
      <c r="G461" s="207">
        <f>G429</f>
        <v>0</v>
      </c>
    </row>
    <row r="462" spans="1:9">
      <c r="A462" s="252"/>
      <c r="B462" s="252"/>
      <c r="C462" s="369" t="s">
        <v>756</v>
      </c>
      <c r="D462" s="277"/>
      <c r="E462" s="206"/>
      <c r="F462" s="206"/>
      <c r="G462" s="207">
        <f>G444</f>
        <v>0</v>
      </c>
    </row>
    <row r="463" spans="1:9">
      <c r="A463" s="205"/>
      <c r="B463" s="205"/>
      <c r="C463" s="369"/>
      <c r="D463" s="253"/>
      <c r="E463" s="206"/>
      <c r="F463" s="206"/>
      <c r="G463" s="207"/>
    </row>
    <row r="464" spans="1:9" s="220" customFormat="1" ht="13.5" thickBot="1">
      <c r="A464" s="294"/>
      <c r="B464" s="294"/>
      <c r="C464" s="373" t="s">
        <v>761</v>
      </c>
      <c r="D464" s="295"/>
      <c r="E464" s="296"/>
      <c r="F464" s="296"/>
      <c r="G464" s="297">
        <f>SUM(G454:G462)</f>
        <v>0</v>
      </c>
    </row>
    <row r="465" spans="1:7">
      <c r="C465" s="374"/>
      <c r="D465" s="298"/>
    </row>
    <row r="466" spans="1:7" s="224" customFormat="1">
      <c r="A466" s="212"/>
      <c r="B466" s="212"/>
      <c r="C466" s="375"/>
      <c r="D466" s="298"/>
      <c r="E466" s="214"/>
      <c r="F466" s="214"/>
      <c r="G466" s="215"/>
    </row>
    <row r="467" spans="1:7" s="224" customFormat="1">
      <c r="A467" s="212"/>
      <c r="B467" s="212"/>
      <c r="C467" s="375"/>
      <c r="D467" s="298"/>
      <c r="E467" s="214"/>
      <c r="F467" s="214"/>
      <c r="G467" s="215"/>
    </row>
    <row r="468" spans="1:7">
      <c r="C468" s="375"/>
      <c r="D468" s="249"/>
    </row>
    <row r="469" spans="1:7">
      <c r="C469" s="376"/>
    </row>
    <row r="470" spans="1:7" s="299" customFormat="1">
      <c r="A470" s="212"/>
      <c r="B470" s="212"/>
      <c r="C470" s="353"/>
      <c r="D470" s="213"/>
      <c r="E470" s="214"/>
      <c r="F470" s="214"/>
      <c r="G470" s="215"/>
    </row>
    <row r="471" spans="1:7" s="299" customFormat="1">
      <c r="A471" s="212"/>
      <c r="B471" s="212"/>
      <c r="C471" s="353"/>
      <c r="D471" s="213"/>
      <c r="E471" s="214"/>
      <c r="F471" s="214"/>
      <c r="G471" s="215"/>
    </row>
    <row r="472" spans="1:7" s="299" customFormat="1">
      <c r="A472" s="212"/>
      <c r="B472" s="212"/>
      <c r="C472" s="353"/>
      <c r="D472" s="213"/>
      <c r="E472" s="214"/>
      <c r="F472" s="214"/>
      <c r="G472" s="215"/>
    </row>
    <row r="473" spans="1:7" s="299" customFormat="1">
      <c r="A473" s="212"/>
      <c r="B473" s="212"/>
      <c r="C473" s="353"/>
      <c r="D473" s="213"/>
      <c r="E473" s="214"/>
      <c r="F473" s="214"/>
      <c r="G473" s="215"/>
    </row>
    <row r="474" spans="1:7" s="299" customFormat="1">
      <c r="A474" s="212"/>
      <c r="B474" s="212"/>
      <c r="C474" s="353"/>
      <c r="D474" s="213"/>
      <c r="E474" s="214"/>
      <c r="F474" s="214"/>
      <c r="G474" s="215"/>
    </row>
    <row r="475" spans="1:7" s="299" customFormat="1">
      <c r="A475" s="212"/>
      <c r="B475" s="212"/>
      <c r="C475" s="353"/>
      <c r="D475" s="213"/>
      <c r="E475" s="214"/>
      <c r="F475" s="214"/>
      <c r="G475" s="215"/>
    </row>
    <row r="476" spans="1:7" s="299" customFormat="1">
      <c r="A476" s="212"/>
      <c r="B476" s="212"/>
      <c r="C476" s="353"/>
      <c r="D476" s="213"/>
      <c r="E476" s="214"/>
      <c r="F476" s="214"/>
      <c r="G476" s="215"/>
    </row>
    <row r="477" spans="1:7" s="299" customFormat="1">
      <c r="A477" s="212"/>
      <c r="B477" s="212"/>
      <c r="C477" s="353"/>
      <c r="D477" s="213"/>
      <c r="E477" s="214"/>
      <c r="F477" s="214"/>
      <c r="G477" s="215"/>
    </row>
    <row r="478" spans="1:7" s="299" customFormat="1">
      <c r="A478" s="212"/>
      <c r="B478" s="212"/>
      <c r="C478" s="353"/>
      <c r="D478" s="213"/>
      <c r="E478" s="214"/>
      <c r="F478" s="214"/>
      <c r="G478" s="215"/>
    </row>
    <row r="479" spans="1:7" s="299" customFormat="1">
      <c r="A479" s="212"/>
      <c r="B479" s="212"/>
      <c r="C479" s="353"/>
      <c r="D479" s="213"/>
      <c r="E479" s="214"/>
      <c r="F479" s="214"/>
      <c r="G479" s="215"/>
    </row>
    <row r="480" spans="1:7" s="299" customFormat="1">
      <c r="A480" s="212"/>
      <c r="B480" s="212"/>
      <c r="C480" s="353"/>
      <c r="D480" s="213"/>
      <c r="E480" s="214"/>
      <c r="F480" s="214"/>
      <c r="G480" s="215"/>
    </row>
    <row r="481" spans="1:7" s="299" customFormat="1">
      <c r="A481" s="212"/>
      <c r="B481" s="212"/>
      <c r="C481" s="353"/>
      <c r="D481" s="213"/>
      <c r="E481" s="214"/>
      <c r="F481" s="214"/>
      <c r="G481" s="215"/>
    </row>
    <row r="482" spans="1:7" s="299" customFormat="1">
      <c r="A482" s="212"/>
      <c r="B482" s="212"/>
      <c r="C482" s="353"/>
      <c r="D482" s="213"/>
      <c r="E482" s="214"/>
      <c r="F482" s="214"/>
      <c r="G482" s="215"/>
    </row>
    <row r="483" spans="1:7" s="299" customFormat="1">
      <c r="A483" s="212"/>
      <c r="B483" s="212"/>
      <c r="C483" s="353"/>
      <c r="D483" s="213"/>
      <c r="E483" s="214"/>
      <c r="F483" s="214"/>
      <c r="G483" s="215"/>
    </row>
    <row r="484" spans="1:7" s="299" customFormat="1">
      <c r="A484" s="212"/>
      <c r="B484" s="212"/>
      <c r="C484" s="353"/>
      <c r="D484" s="213"/>
      <c r="E484" s="214"/>
      <c r="F484" s="214"/>
      <c r="G484" s="215"/>
    </row>
    <row r="485" spans="1:7" s="299" customFormat="1">
      <c r="A485" s="212"/>
      <c r="B485" s="212"/>
      <c r="C485" s="353"/>
      <c r="D485" s="213"/>
      <c r="E485" s="214"/>
      <c r="F485" s="214"/>
      <c r="G485" s="215"/>
    </row>
    <row r="486" spans="1:7" s="299" customFormat="1">
      <c r="A486" s="212"/>
      <c r="B486" s="212"/>
      <c r="C486" s="353"/>
      <c r="D486" s="213"/>
      <c r="E486" s="214"/>
      <c r="F486" s="214"/>
      <c r="G486" s="215"/>
    </row>
  </sheetData>
  <sheetProtection algorithmName="SHA-512" hashValue="EuJeshnF1JkJzNaQ4SJquTIS1uHSPhxptqlPxP7E49elG+m4aoxtBF1aQAxCjmLEuvQ0RV48gOQQehQplR7Y3A==" saltValue="tVwHWH5PP6Xi88a9EqQeGA==" spinCount="100000" sheet="1" objects="1" scenarios="1"/>
  <pageMargins left="0.70866141732283472" right="0.70866141732283472" top="0.74803149606299213" bottom="0.74803149606299213" header="0.31496062992125984" footer="0.31496062992125984"/>
  <pageSetup paperSize="9" scale="73" orientation="portrait" r:id="rId1"/>
  <headerFooter>
    <oddHeader>&amp;L&amp;"Arial Narrow,Regular"&amp;10Arhingtrade d.o.o.Gajeva 4710000 Zagreb&amp;C&amp;"Arial Narrow,Regular"&amp;10TENDER TROŠKOVNICI&amp;R&amp;"Arial Narrow,Regular"&amp;10Razvojni centar Ličko-Senjske županije- rekonstrukcija postojeće građevine</oddHeader>
    <oddFooter>&amp;C&amp;"Arial Narrow,Regular"&amp;10&amp;P/&amp;N</oddFooter>
  </headerFooter>
  <rowBreaks count="15" manualBreakCount="15">
    <brk id="21" max="16383" man="1"/>
    <brk id="47" max="6" man="1"/>
    <brk id="66" max="6" man="1"/>
    <brk id="96" max="6" man="1"/>
    <brk id="114" max="6" man="1"/>
    <brk id="159" max="6" man="1"/>
    <brk id="200" max="6" man="1"/>
    <brk id="236" max="6" man="1"/>
    <brk id="263" max="6" man="1"/>
    <brk id="287" max="6" man="1"/>
    <brk id="315" max="6" man="1"/>
    <brk id="354" max="6" man="1"/>
    <brk id="388" max="6" man="1"/>
    <brk id="419" max="6" man="1"/>
    <brk id="446" max="6" man="1"/>
  </rowBreaks>
  <colBreaks count="1" manualBreakCount="1">
    <brk id="7" max="391" man="1"/>
  </colBreaks>
</worksheet>
</file>

<file path=xl/worksheets/sheet9.xml><?xml version="1.0" encoding="utf-8"?>
<worksheet xmlns="http://schemas.openxmlformats.org/spreadsheetml/2006/main" xmlns:r="http://schemas.openxmlformats.org/officeDocument/2006/relationships">
  <dimension ref="B1:I30"/>
  <sheetViews>
    <sheetView showZeros="0" tabSelected="1" view="pageBreakPreview" zoomScale="85" zoomScaleSheetLayoutView="85" workbookViewId="0">
      <selection activeCell="E12" sqref="E12"/>
    </sheetView>
  </sheetViews>
  <sheetFormatPr defaultColWidth="9.140625" defaultRowHeight="15.75"/>
  <cols>
    <col min="1" max="1" width="9.140625" style="309"/>
    <col min="2" max="2" width="48" style="309" customWidth="1"/>
    <col min="3" max="3" width="10.140625" style="309" customWidth="1"/>
    <col min="4" max="4" width="22.5703125" style="309" customWidth="1"/>
    <col min="5" max="5" width="20.28515625" style="309" customWidth="1"/>
    <col min="6" max="16384" width="9.140625" style="309"/>
  </cols>
  <sheetData>
    <row r="1" spans="2:9" ht="16.5" customHeight="1">
      <c r="B1" s="1042"/>
      <c r="C1" s="1042"/>
      <c r="D1" s="1042"/>
      <c r="E1" s="1043"/>
      <c r="F1" s="1043"/>
      <c r="G1" s="1044"/>
    </row>
    <row r="2" spans="2:9">
      <c r="B2" s="1042"/>
      <c r="C2" s="1042"/>
      <c r="D2" s="1042"/>
      <c r="E2" s="1043"/>
      <c r="F2" s="1043"/>
      <c r="G2" s="1044"/>
      <c r="H2" s="310"/>
      <c r="I2" s="310"/>
    </row>
    <row r="3" spans="2:9" s="314" customFormat="1" ht="18">
      <c r="B3" s="1045" t="s">
        <v>978</v>
      </c>
      <c r="C3" s="1045"/>
      <c r="D3" s="1045"/>
      <c r="E3" s="1045"/>
      <c r="F3" s="311"/>
      <c r="G3" s="312"/>
      <c r="H3" s="313"/>
      <c r="I3" s="313"/>
    </row>
    <row r="4" spans="2:9" s="314" customFormat="1">
      <c r="B4" s="315"/>
      <c r="C4" s="315"/>
      <c r="D4" s="315"/>
      <c r="E4" s="315"/>
      <c r="F4" s="311"/>
      <c r="G4" s="312"/>
      <c r="H4" s="313"/>
      <c r="I4" s="313"/>
    </row>
    <row r="5" spans="2:9" s="314" customFormat="1">
      <c r="B5" s="315"/>
      <c r="C5" s="315"/>
      <c r="D5" s="315"/>
      <c r="E5" s="316"/>
      <c r="F5" s="311"/>
      <c r="G5" s="312"/>
      <c r="H5" s="313"/>
      <c r="I5" s="313"/>
    </row>
    <row r="6" spans="2:9" ht="20.25" customHeight="1">
      <c r="B6" s="1040" t="s">
        <v>981</v>
      </c>
      <c r="C6" s="1040"/>
      <c r="D6" s="317" t="s">
        <v>979</v>
      </c>
      <c r="E6" s="318">
        <f>'GRAĐ.-OBRT.'!F1064</f>
        <v>0</v>
      </c>
      <c r="F6" s="319"/>
      <c r="G6" s="320"/>
    </row>
    <row r="7" spans="2:9">
      <c r="B7" s="321"/>
      <c r="C7" s="321"/>
      <c r="D7" s="317"/>
      <c r="E7" s="318"/>
      <c r="F7" s="319"/>
      <c r="G7" s="320"/>
    </row>
    <row r="8" spans="2:9" ht="20.25" customHeight="1">
      <c r="B8" s="1040" t="s">
        <v>984</v>
      </c>
      <c r="C8" s="1040"/>
      <c r="D8" s="317" t="s">
        <v>979</v>
      </c>
      <c r="E8" s="318">
        <f>STROJARSTVO!F782</f>
        <v>0</v>
      </c>
      <c r="F8" s="319"/>
      <c r="G8" s="320"/>
    </row>
    <row r="9" spans="2:9">
      <c r="B9" s="321"/>
      <c r="C9" s="321"/>
      <c r="D9" s="317"/>
      <c r="E9" s="318"/>
      <c r="F9" s="319"/>
      <c r="G9" s="320"/>
    </row>
    <row r="10" spans="2:9" ht="20.25" customHeight="1">
      <c r="B10" s="1040" t="s">
        <v>983</v>
      </c>
      <c r="C10" s="1040"/>
      <c r="D10" s="317" t="s">
        <v>979</v>
      </c>
      <c r="E10" s="318">
        <f>ELEKTROINSTALACIJE!F835</f>
        <v>0</v>
      </c>
      <c r="F10" s="319"/>
      <c r="G10" s="320"/>
    </row>
    <row r="11" spans="2:9">
      <c r="B11" s="321"/>
      <c r="C11" s="321"/>
      <c r="D11" s="317"/>
      <c r="E11" s="318"/>
      <c r="F11" s="319"/>
      <c r="G11" s="320"/>
    </row>
    <row r="12" spans="2:9" ht="20.25" customHeight="1">
      <c r="B12" s="1040" t="s">
        <v>982</v>
      </c>
      <c r="C12" s="1040"/>
      <c r="D12" s="317" t="s">
        <v>979</v>
      </c>
      <c r="E12" s="318">
        <f>'V+K'!F263</f>
        <v>0</v>
      </c>
      <c r="F12" s="319"/>
      <c r="G12" s="320"/>
    </row>
    <row r="13" spans="2:9">
      <c r="B13" s="321"/>
      <c r="C13" s="321"/>
      <c r="D13" s="317"/>
      <c r="E13" s="318"/>
      <c r="F13" s="319"/>
      <c r="G13" s="320"/>
    </row>
    <row r="14" spans="2:9" ht="20.25" customHeight="1">
      <c r="B14" s="1040" t="s">
        <v>986</v>
      </c>
      <c r="C14" s="1040"/>
      <c r="D14" s="317" t="s">
        <v>979</v>
      </c>
      <c r="E14" s="318">
        <f>DIZALO!H92</f>
        <v>0</v>
      </c>
      <c r="F14" s="319"/>
      <c r="G14" s="320"/>
    </row>
    <row r="15" spans="2:9">
      <c r="B15" s="321"/>
      <c r="C15" s="321"/>
      <c r="D15" s="317"/>
      <c r="E15" s="318"/>
      <c r="F15" s="319"/>
      <c r="G15" s="320"/>
    </row>
    <row r="16" spans="2:9" ht="20.25" customHeight="1">
      <c r="B16" s="1040" t="s">
        <v>985</v>
      </c>
      <c r="C16" s="1040"/>
      <c r="D16" s="317" t="s">
        <v>979</v>
      </c>
      <c r="E16" s="318">
        <f>OKOLIŠ!G465</f>
        <v>0</v>
      </c>
      <c r="F16" s="319"/>
      <c r="G16" s="320"/>
    </row>
    <row r="17" spans="2:9">
      <c r="B17" s="321"/>
      <c r="C17" s="321"/>
      <c r="D17" s="317"/>
      <c r="E17" s="318"/>
      <c r="F17" s="319"/>
      <c r="G17" s="320"/>
    </row>
    <row r="18" spans="2:9" s="319" customFormat="1" ht="16.5" thickBot="1">
      <c r="B18" s="321"/>
      <c r="C18" s="317"/>
      <c r="D18" s="317"/>
      <c r="E18" s="322"/>
      <c r="G18" s="320"/>
      <c r="H18" s="309"/>
      <c r="I18" s="309"/>
    </row>
    <row r="19" spans="2:9" s="319" customFormat="1" ht="18">
      <c r="B19" s="1041" t="s">
        <v>980</v>
      </c>
      <c r="C19" s="1041"/>
      <c r="D19" s="323" t="s">
        <v>979</v>
      </c>
      <c r="E19" s="324">
        <f>SUM(E6:E16)</f>
        <v>0</v>
      </c>
      <c r="G19" s="320"/>
      <c r="H19" s="309"/>
      <c r="I19" s="309"/>
    </row>
    <row r="20" spans="2:9">
      <c r="B20" s="325"/>
      <c r="C20" s="319"/>
      <c r="D20" s="319"/>
      <c r="E20" s="319"/>
      <c r="F20" s="319"/>
      <c r="G20" s="320"/>
    </row>
    <row r="21" spans="2:9">
      <c r="B21" s="1039" t="s">
        <v>213</v>
      </c>
      <c r="C21" s="1039"/>
      <c r="D21" s="1039"/>
      <c r="E21" s="326">
        <f>SUM(E19)*0.25</f>
        <v>0</v>
      </c>
    </row>
    <row r="22" spans="2:9">
      <c r="B22" s="327"/>
      <c r="C22" s="327"/>
      <c r="D22" s="327"/>
      <c r="E22" s="328"/>
    </row>
    <row r="23" spans="2:9" ht="18">
      <c r="B23" s="329" t="s">
        <v>1066</v>
      </c>
      <c r="C23" s="330"/>
      <c r="D23" s="330"/>
      <c r="E23" s="331">
        <f>SUM(E19:E21)</f>
        <v>0</v>
      </c>
    </row>
    <row r="30" spans="2:9">
      <c r="B30" s="1040"/>
      <c r="C30" s="1040"/>
    </row>
  </sheetData>
  <sheetProtection password="CB56" sheet="1" objects="1" scenarios="1"/>
  <mergeCells count="13">
    <mergeCell ref="B8:C8"/>
    <mergeCell ref="B1:D2"/>
    <mergeCell ref="E1:F2"/>
    <mergeCell ref="G1:G2"/>
    <mergeCell ref="B3:E3"/>
    <mergeCell ref="B6:C6"/>
    <mergeCell ref="B21:D21"/>
    <mergeCell ref="B30:C30"/>
    <mergeCell ref="B12:C12"/>
    <mergeCell ref="B10:C10"/>
    <mergeCell ref="B14:C14"/>
    <mergeCell ref="B16:C16"/>
    <mergeCell ref="B19:C19"/>
  </mergeCells>
  <pageMargins left="0.70866141732283472" right="0.70866141732283472" top="0.74803149606299213" bottom="0.74803149606299213" header="0.31496062992125984" footer="0.31496062992125984"/>
  <pageSetup paperSize="9" scale="73" orientation="portrait" verticalDpi="4294967293" r:id="rId1"/>
  <headerFooter>
    <oddHeader>&amp;L&amp;"Arial Narrow,Regular"&amp;10Arhingtrade d.o.o.Gajeva 4710000 Zagreb&amp;C&amp;"Arial Narrow,Regular"&amp;10TENDER TROŠKOVNICI&amp;R&amp;"Arial Narrow,Regular"&amp;10Razvojni centar Ličko-Senjske županije- rekonstrukcija postojeće građevine</oddHeader>
    <oddFooter>&amp;C&amp;"Arial Narrow,Regular"&amp;10&amp;P/&amp;N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NASLOV</vt:lpstr>
      <vt:lpstr>OPCI UVJETI GRAĐ.-OBRT.</vt:lpstr>
      <vt:lpstr>GRAĐ.-OBRT.</vt:lpstr>
      <vt:lpstr>STROJARSTVO</vt:lpstr>
      <vt:lpstr>ELEKTROINSTALACIJE</vt:lpstr>
      <vt:lpstr>V+K</vt:lpstr>
      <vt:lpstr>DIZALO</vt:lpstr>
      <vt:lpstr>OKOLIŠ</vt:lpstr>
      <vt:lpstr>REKAPITULACIJA</vt:lpstr>
      <vt:lpstr>DIZALO!Print_Area</vt:lpstr>
      <vt:lpstr>ELEKTROINSTALACIJE!Print_Area</vt:lpstr>
      <vt:lpstr>'GRAĐ.-OBRT.'!Print_Area</vt:lpstr>
      <vt:lpstr>NASLOV!Print_Area</vt:lpstr>
      <vt:lpstr>OKOLIŠ!Print_Area</vt:lpstr>
      <vt:lpstr>'OPCI UVJETI GRAĐ.-OBRT.'!Print_Area</vt:lpstr>
      <vt:lpstr>REKAPITULACIJA!Print_Area</vt:lpstr>
      <vt:lpstr>STROJARSTVO!Print_Area</vt:lpstr>
      <vt:lpstr>'V+K'!Print_Area</vt:lpstr>
      <vt:lpstr>OKOLIŠ!Print_Titles</vt:lpstr>
      <vt:lpstr>'OPCI UVJETI GRAĐ.-OBRT.'!Print_Titles</vt:lpstr>
      <vt:lpstr>'V+K'!Print_Titles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Ivana Milković</cp:lastModifiedBy>
  <cp:lastPrinted>2018-05-30T08:47:24Z</cp:lastPrinted>
  <dcterms:created xsi:type="dcterms:W3CDTF">2014-01-16T08:04:58Z</dcterms:created>
  <dcterms:modified xsi:type="dcterms:W3CDTF">2018-06-05T11:32:43Z</dcterms:modified>
</cp:coreProperties>
</file>